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 activeTab="2"/>
  </bookViews>
  <sheets>
    <sheet name="espoir 80" sheetId="1" r:id="rId1"/>
    <sheet name="loisir" sheetId="2" r:id="rId2"/>
    <sheet name="clasique" sheetId="9" r:id="rId3"/>
    <sheet name="espoir 125" sheetId="10" r:id="rId4"/>
    <sheet name="randoneur" sheetId="3" r:id="rId5"/>
    <sheet name="Gentlemane " sheetId="4" r:id="rId6"/>
    <sheet name="SENIOR" sheetId="5" r:id="rId7"/>
    <sheet name="junior" sheetId="6" r:id="rId8"/>
    <sheet name="Nationaux" sheetId="7" r:id="rId9"/>
    <sheet name="expert" sheetId="8" r:id="rId10"/>
  </sheets>
  <calcPr calcId="125725"/>
</workbook>
</file>

<file path=xl/calcChain.xml><?xml version="1.0" encoding="utf-8"?>
<calcChain xmlns="http://schemas.openxmlformats.org/spreadsheetml/2006/main">
  <c r="AC15" i="9"/>
  <c r="AD15"/>
  <c r="AE15"/>
  <c r="AF15"/>
  <c r="AG15"/>
  <c r="AJ15"/>
  <c r="AJ24" i="6"/>
  <c r="AJ25"/>
  <c r="AJ20"/>
  <c r="AJ26"/>
  <c r="AJ12"/>
  <c r="AJ21"/>
  <c r="AJ17"/>
  <c r="AJ18" i="2"/>
  <c r="AJ13"/>
  <c r="AJ11"/>
  <c r="AJ15"/>
  <c r="AJ16"/>
  <c r="AJ17"/>
  <c r="AJ19"/>
  <c r="AJ20"/>
  <c r="AJ12"/>
  <c r="AJ21"/>
  <c r="AJ22"/>
  <c r="AJ23"/>
  <c r="AJ24"/>
  <c r="AJ25"/>
  <c r="AJ26"/>
  <c r="AJ27"/>
  <c r="AJ28"/>
  <c r="AJ12" i="10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11" i="3"/>
  <c r="AJ23"/>
  <c r="AJ15"/>
  <c r="AJ13"/>
  <c r="AJ17"/>
  <c r="AJ16"/>
  <c r="AJ22"/>
  <c r="AJ18"/>
  <c r="AJ14"/>
  <c r="AJ20"/>
  <c r="AJ21"/>
  <c r="AJ24"/>
  <c r="AJ19"/>
  <c r="AJ25"/>
  <c r="AJ26"/>
  <c r="AJ27"/>
  <c r="AJ28"/>
  <c r="AJ29"/>
  <c r="AJ16" i="4"/>
  <c r="AJ14"/>
  <c r="AJ11"/>
  <c r="AJ12"/>
  <c r="AJ15"/>
  <c r="AJ20"/>
  <c r="AJ21"/>
  <c r="AJ18"/>
  <c r="AJ22"/>
  <c r="AJ17"/>
  <c r="AJ19"/>
  <c r="AJ23"/>
  <c r="AJ24"/>
  <c r="AJ25"/>
  <c r="AJ26"/>
  <c r="AJ13" i="5"/>
  <c r="AJ11"/>
  <c r="AJ12"/>
  <c r="AJ16"/>
  <c r="AJ17"/>
  <c r="AJ15"/>
  <c r="AJ18"/>
  <c r="AJ19"/>
  <c r="AJ20"/>
  <c r="AJ21"/>
  <c r="AJ22"/>
  <c r="AJ23"/>
  <c r="AJ24"/>
  <c r="AJ25"/>
  <c r="AJ26"/>
  <c r="AJ11" i="6"/>
  <c r="AJ18"/>
  <c r="AJ14"/>
  <c r="AJ16"/>
  <c r="AJ22"/>
  <c r="AJ19"/>
  <c r="AJ23"/>
  <c r="AJ15"/>
  <c r="AJ13" i="7"/>
  <c r="AJ12"/>
  <c r="AJ14"/>
  <c r="AJ15"/>
  <c r="AJ16"/>
  <c r="AJ17"/>
  <c r="AJ18"/>
  <c r="AJ19"/>
  <c r="AJ20"/>
  <c r="AJ21"/>
  <c r="AJ22"/>
  <c r="AJ23"/>
  <c r="AJ24"/>
  <c r="AJ25"/>
  <c r="AJ26"/>
  <c r="AJ11" i="8"/>
  <c r="AJ12"/>
  <c r="AJ10"/>
  <c r="AJ9"/>
  <c r="AJ14"/>
  <c r="AJ15"/>
  <c r="AJ16"/>
  <c r="AJ17"/>
  <c r="AJ18"/>
  <c r="AJ19"/>
  <c r="AJ20"/>
  <c r="AJ21"/>
  <c r="AJ22"/>
  <c r="AJ23"/>
  <c r="AJ24"/>
  <c r="AJ13"/>
  <c r="AJ11" i="7"/>
  <c r="AJ13" i="6"/>
  <c r="AJ14" i="5"/>
  <c r="AJ13" i="4"/>
  <c r="AJ12" i="3"/>
  <c r="AJ11" i="10"/>
  <c r="AJ14" i="2"/>
  <c r="AJ11" i="1"/>
  <c r="AJ12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13"/>
  <c r="AJ13" i="9"/>
  <c r="AJ11"/>
  <c r="AJ16"/>
  <c r="AJ14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12"/>
  <c r="AG38" i="10"/>
  <c r="AF38"/>
  <c r="AE38"/>
  <c r="AD38"/>
  <c r="AC38"/>
  <c r="G38" s="1"/>
  <c r="AG37"/>
  <c r="AF37"/>
  <c r="AE37"/>
  <c r="AD37"/>
  <c r="AC37"/>
  <c r="G37"/>
  <c r="AG36"/>
  <c r="AF36"/>
  <c r="AE36"/>
  <c r="AD36"/>
  <c r="AC36"/>
  <c r="G36"/>
  <c r="AG35"/>
  <c r="AF35"/>
  <c r="AE35"/>
  <c r="AD35"/>
  <c r="AC35"/>
  <c r="G35"/>
  <c r="AG34"/>
  <c r="AF34"/>
  <c r="AE34"/>
  <c r="AD34"/>
  <c r="AC34"/>
  <c r="G34"/>
  <c r="AG33"/>
  <c r="AF33"/>
  <c r="AE33"/>
  <c r="AD33"/>
  <c r="AC33"/>
  <c r="G33"/>
  <c r="AG32"/>
  <c r="AF32"/>
  <c r="AE32"/>
  <c r="AD32"/>
  <c r="AC32"/>
  <c r="G32"/>
  <c r="AG31"/>
  <c r="AF31"/>
  <c r="AE31"/>
  <c r="AD31"/>
  <c r="AC31"/>
  <c r="G31"/>
  <c r="AG30"/>
  <c r="AF30"/>
  <c r="AE30"/>
  <c r="AD30"/>
  <c r="AC30"/>
  <c r="G30"/>
  <c r="AG29"/>
  <c r="AF29"/>
  <c r="AE29"/>
  <c r="AD29"/>
  <c r="AC29"/>
  <c r="G29"/>
  <c r="AG28"/>
  <c r="AF28"/>
  <c r="AE28"/>
  <c r="AD28"/>
  <c r="AC28"/>
  <c r="G28"/>
  <c r="AG27"/>
  <c r="AF27"/>
  <c r="AE27"/>
  <c r="AD27"/>
  <c r="AC27"/>
  <c r="G27"/>
  <c r="AG26"/>
  <c r="AF26"/>
  <c r="AE26"/>
  <c r="AD26"/>
  <c r="AC26"/>
  <c r="G26"/>
  <c r="AG25"/>
  <c r="AF25"/>
  <c r="AE25"/>
  <c r="AD25"/>
  <c r="AC25"/>
  <c r="G25"/>
  <c r="AG24"/>
  <c r="AF24"/>
  <c r="AE24"/>
  <c r="AD24"/>
  <c r="AC24"/>
  <c r="G24"/>
  <c r="AG23"/>
  <c r="AF23"/>
  <c r="AE23"/>
  <c r="AD23"/>
  <c r="AC23"/>
  <c r="G23"/>
  <c r="AG22"/>
  <c r="AF22"/>
  <c r="AE22"/>
  <c r="AD22"/>
  <c r="AC22"/>
  <c r="G22"/>
  <c r="AG21"/>
  <c r="AF21"/>
  <c r="AE21"/>
  <c r="AD21"/>
  <c r="AC21"/>
  <c r="G21"/>
  <c r="AG20"/>
  <c r="AF20"/>
  <c r="AE20"/>
  <c r="AD20"/>
  <c r="AC20"/>
  <c r="G20"/>
  <c r="AG19"/>
  <c r="AF19"/>
  <c r="AE19"/>
  <c r="AD19"/>
  <c r="AC19"/>
  <c r="G19"/>
  <c r="AG18"/>
  <c r="AF18"/>
  <c r="AE18"/>
  <c r="AD18"/>
  <c r="AC18"/>
  <c r="G18"/>
  <c r="AG17"/>
  <c r="AF17"/>
  <c r="AE17"/>
  <c r="AD17"/>
  <c r="AC17"/>
  <c r="G17"/>
  <c r="AG16"/>
  <c r="AF16"/>
  <c r="AE16"/>
  <c r="AD16"/>
  <c r="AC16"/>
  <c r="G16"/>
  <c r="AG15"/>
  <c r="AF15"/>
  <c r="AE15"/>
  <c r="AD15"/>
  <c r="AC15"/>
  <c r="G15"/>
  <c r="AG14"/>
  <c r="AF14"/>
  <c r="AE14"/>
  <c r="AD14"/>
  <c r="AC14"/>
  <c r="G14"/>
  <c r="AG13"/>
  <c r="AF13"/>
  <c r="AE13"/>
  <c r="AD13"/>
  <c r="AC13"/>
  <c r="G13"/>
  <c r="AG12"/>
  <c r="AF12"/>
  <c r="AE12"/>
  <c r="AD12"/>
  <c r="AC12"/>
  <c r="AG11"/>
  <c r="AF11"/>
  <c r="AE11"/>
  <c r="AD11"/>
  <c r="AC11"/>
  <c r="G11" s="1"/>
  <c r="AG38" i="9"/>
  <c r="AF38"/>
  <c r="AE38"/>
  <c r="AD38"/>
  <c r="AC38"/>
  <c r="G38" s="1"/>
  <c r="AG37"/>
  <c r="AF37"/>
  <c r="AE37"/>
  <c r="AD37"/>
  <c r="AC37"/>
  <c r="G37"/>
  <c r="AG36"/>
  <c r="AF36"/>
  <c r="AE36"/>
  <c r="AD36"/>
  <c r="AC36"/>
  <c r="G36"/>
  <c r="AG35"/>
  <c r="AF35"/>
  <c r="AE35"/>
  <c r="AD35"/>
  <c r="AC35"/>
  <c r="G35"/>
  <c r="AG34"/>
  <c r="AF34"/>
  <c r="AE34"/>
  <c r="AD34"/>
  <c r="AC34"/>
  <c r="G34"/>
  <c r="AG33"/>
  <c r="AF33"/>
  <c r="AE33"/>
  <c r="AD33"/>
  <c r="AC33"/>
  <c r="G33"/>
  <c r="AG32"/>
  <c r="AF32"/>
  <c r="AE32"/>
  <c r="AD32"/>
  <c r="AC32"/>
  <c r="AG31"/>
  <c r="AF31"/>
  <c r="AE31"/>
  <c r="AD31"/>
  <c r="AC31"/>
  <c r="AG30"/>
  <c r="AF30"/>
  <c r="AE30"/>
  <c r="AD30"/>
  <c r="AC30"/>
  <c r="G30" s="1"/>
  <c r="AG29"/>
  <c r="AF29"/>
  <c r="AE29"/>
  <c r="AD29"/>
  <c r="AC29"/>
  <c r="G29" s="1"/>
  <c r="AG28"/>
  <c r="AF28"/>
  <c r="AE28"/>
  <c r="AD28"/>
  <c r="AC28"/>
  <c r="AG27"/>
  <c r="AF27"/>
  <c r="AE27"/>
  <c r="AD27"/>
  <c r="AC27"/>
  <c r="G27" s="1"/>
  <c r="AG26"/>
  <c r="AF26"/>
  <c r="AE26"/>
  <c r="AD26"/>
  <c r="AC26"/>
  <c r="AG25"/>
  <c r="AF25"/>
  <c r="AE25"/>
  <c r="AD25"/>
  <c r="AC25"/>
  <c r="G25" s="1"/>
  <c r="AG24"/>
  <c r="AF24"/>
  <c r="AE24"/>
  <c r="AD24"/>
  <c r="AC24"/>
  <c r="AG23"/>
  <c r="AF23"/>
  <c r="AE23"/>
  <c r="AD23"/>
  <c r="AC23"/>
  <c r="G23" s="1"/>
  <c r="AG22"/>
  <c r="AF22"/>
  <c r="AE22"/>
  <c r="AD22"/>
  <c r="AC22"/>
  <c r="AG21"/>
  <c r="AF21"/>
  <c r="AE21"/>
  <c r="AD21"/>
  <c r="AC21"/>
  <c r="G21" s="1"/>
  <c r="AG20"/>
  <c r="AF20"/>
  <c r="AE20"/>
  <c r="AD20"/>
  <c r="AC20"/>
  <c r="AG19"/>
  <c r="AF19"/>
  <c r="AE19"/>
  <c r="AD19"/>
  <c r="AC19"/>
  <c r="G19" s="1"/>
  <c r="AG18"/>
  <c r="AF18"/>
  <c r="AE18"/>
  <c r="AD18"/>
  <c r="AC18"/>
  <c r="AG17"/>
  <c r="AF17"/>
  <c r="AE17"/>
  <c r="AD17"/>
  <c r="AC17"/>
  <c r="AG14"/>
  <c r="AF14"/>
  <c r="AE14"/>
  <c r="AD14"/>
  <c r="AC14"/>
  <c r="AG16"/>
  <c r="AF16"/>
  <c r="AE16"/>
  <c r="AD16"/>
  <c r="AC16"/>
  <c r="AG11"/>
  <c r="AF11"/>
  <c r="AE11"/>
  <c r="AD11"/>
  <c r="AC11"/>
  <c r="AG13"/>
  <c r="AF13"/>
  <c r="AE13"/>
  <c r="AD13"/>
  <c r="AC13"/>
  <c r="AG12"/>
  <c r="AF12"/>
  <c r="AE12"/>
  <c r="AD12"/>
  <c r="AC12"/>
  <c r="AG34" i="8"/>
  <c r="AF34"/>
  <c r="AE34"/>
  <c r="AD34"/>
  <c r="AC34"/>
  <c r="G34" s="1"/>
  <c r="AG33"/>
  <c r="AF33"/>
  <c r="AE33"/>
  <c r="AD33"/>
  <c r="AC33"/>
  <c r="G33"/>
  <c r="AG32"/>
  <c r="AF32"/>
  <c r="AE32"/>
  <c r="AD32"/>
  <c r="AC32"/>
  <c r="G32"/>
  <c r="AG31"/>
  <c r="AF31"/>
  <c r="AE31"/>
  <c r="AD31"/>
  <c r="AC31"/>
  <c r="G31"/>
  <c r="AG30"/>
  <c r="AF30"/>
  <c r="AE30"/>
  <c r="AD30"/>
  <c r="AC30"/>
  <c r="G30"/>
  <c r="AG29"/>
  <c r="AF29"/>
  <c r="AE29"/>
  <c r="AD29"/>
  <c r="AC29"/>
  <c r="G29"/>
  <c r="AG28"/>
  <c r="AF28"/>
  <c r="AE28"/>
  <c r="AD28"/>
  <c r="AC28"/>
  <c r="G28"/>
  <c r="AG27"/>
  <c r="AF27"/>
  <c r="AE27"/>
  <c r="AD27"/>
  <c r="AC27"/>
  <c r="AG26"/>
  <c r="AF26"/>
  <c r="AE26"/>
  <c r="AD26"/>
  <c r="AC26"/>
  <c r="G26"/>
  <c r="AG25"/>
  <c r="AF25"/>
  <c r="AE25"/>
  <c r="AD25"/>
  <c r="AC25"/>
  <c r="G25"/>
  <c r="AG24"/>
  <c r="AF24"/>
  <c r="AE24"/>
  <c r="AD24"/>
  <c r="AC24"/>
  <c r="G24"/>
  <c r="AG23"/>
  <c r="AF23"/>
  <c r="AE23"/>
  <c r="AD23"/>
  <c r="AC23"/>
  <c r="G23"/>
  <c r="AG22"/>
  <c r="AF22"/>
  <c r="AE22"/>
  <c r="AD22"/>
  <c r="AC22"/>
  <c r="G22"/>
  <c r="AG21"/>
  <c r="AF21"/>
  <c r="AE21"/>
  <c r="AD21"/>
  <c r="AC21"/>
  <c r="G21"/>
  <c r="AG20"/>
  <c r="AF20"/>
  <c r="AE20"/>
  <c r="AD20"/>
  <c r="AC20"/>
  <c r="G20"/>
  <c r="AG19"/>
  <c r="AF19"/>
  <c r="AE19"/>
  <c r="AD19"/>
  <c r="AC19"/>
  <c r="G19"/>
  <c r="AG18"/>
  <c r="AF18"/>
  <c r="AE18"/>
  <c r="AD18"/>
  <c r="AC18"/>
  <c r="G18"/>
  <c r="AG17"/>
  <c r="AF17"/>
  <c r="AE17"/>
  <c r="AD17"/>
  <c r="AC17"/>
  <c r="G17"/>
  <c r="AG16"/>
  <c r="AF16"/>
  <c r="AE16"/>
  <c r="AD16"/>
  <c r="AC16"/>
  <c r="G16"/>
  <c r="AG15"/>
  <c r="AF15"/>
  <c r="AE15"/>
  <c r="AD15"/>
  <c r="AC15"/>
  <c r="G15"/>
  <c r="AG14"/>
  <c r="AF14"/>
  <c r="AE14"/>
  <c r="AD14"/>
  <c r="AC14"/>
  <c r="G14"/>
  <c r="AG9"/>
  <c r="AF9"/>
  <c r="AE9"/>
  <c r="AD9"/>
  <c r="AC9"/>
  <c r="AG10"/>
  <c r="AF10"/>
  <c r="AE10"/>
  <c r="AD10"/>
  <c r="AC10"/>
  <c r="AG12"/>
  <c r="AF12"/>
  <c r="AE12"/>
  <c r="AD12"/>
  <c r="AC12"/>
  <c r="AG11"/>
  <c r="AF11"/>
  <c r="AE11"/>
  <c r="AD11"/>
  <c r="AC11"/>
  <c r="AG13"/>
  <c r="AF13"/>
  <c r="AE13"/>
  <c r="AD13"/>
  <c r="AC13"/>
  <c r="AG34" i="7"/>
  <c r="AF34"/>
  <c r="AE34"/>
  <c r="AD34"/>
  <c r="AC34"/>
  <c r="AG33"/>
  <c r="AF33"/>
  <c r="AE33"/>
  <c r="AD33"/>
  <c r="AC33"/>
  <c r="G33" s="1"/>
  <c r="AG32"/>
  <c r="AF32"/>
  <c r="AE32"/>
  <c r="AD32"/>
  <c r="AC32"/>
  <c r="AG31"/>
  <c r="AF31"/>
  <c r="AE31"/>
  <c r="AD31"/>
  <c r="AC31"/>
  <c r="G31" s="1"/>
  <c r="AG30"/>
  <c r="AF30"/>
  <c r="AE30"/>
  <c r="AD30"/>
  <c r="AC30"/>
  <c r="AG29"/>
  <c r="AF29"/>
  <c r="AE29"/>
  <c r="AD29"/>
  <c r="AC29"/>
  <c r="G29" s="1"/>
  <c r="AG28"/>
  <c r="AF28"/>
  <c r="AE28"/>
  <c r="AD28"/>
  <c r="AC28"/>
  <c r="AG27"/>
  <c r="AF27"/>
  <c r="AE27"/>
  <c r="AD27"/>
  <c r="AC27"/>
  <c r="G27" s="1"/>
  <c r="AG26"/>
  <c r="AF26"/>
  <c r="AE26"/>
  <c r="AD26"/>
  <c r="AC26"/>
  <c r="AG25"/>
  <c r="AF25"/>
  <c r="AE25"/>
  <c r="AD25"/>
  <c r="AC25"/>
  <c r="G25" s="1"/>
  <c r="AG24"/>
  <c r="AF24"/>
  <c r="AE24"/>
  <c r="AD24"/>
  <c r="AC24"/>
  <c r="AG23"/>
  <c r="AF23"/>
  <c r="AE23"/>
  <c r="AD23"/>
  <c r="AC23"/>
  <c r="G23" s="1"/>
  <c r="AG22"/>
  <c r="AF22"/>
  <c r="AE22"/>
  <c r="AD22"/>
  <c r="AC22"/>
  <c r="AG21"/>
  <c r="AF21"/>
  <c r="AE21"/>
  <c r="AD21"/>
  <c r="AC21"/>
  <c r="G21" s="1"/>
  <c r="AG20"/>
  <c r="AF20"/>
  <c r="AE20"/>
  <c r="AD20"/>
  <c r="AC20"/>
  <c r="AG19"/>
  <c r="AF19"/>
  <c r="AE19"/>
  <c r="AD19"/>
  <c r="AC19"/>
  <c r="G19" s="1"/>
  <c r="AG18"/>
  <c r="AF18"/>
  <c r="AE18"/>
  <c r="AD18"/>
  <c r="AC18"/>
  <c r="AG17"/>
  <c r="AF17"/>
  <c r="AE17"/>
  <c r="AD17"/>
  <c r="AC17"/>
  <c r="AG16"/>
  <c r="AF16"/>
  <c r="AE16"/>
  <c r="AD16"/>
  <c r="AC16"/>
  <c r="AG15"/>
  <c r="AF15"/>
  <c r="AE15"/>
  <c r="AD15"/>
  <c r="AC15"/>
  <c r="AG14"/>
  <c r="AF14"/>
  <c r="AE14"/>
  <c r="AD14"/>
  <c r="AC14"/>
  <c r="AG12"/>
  <c r="AF12"/>
  <c r="AE12"/>
  <c r="AD12"/>
  <c r="AC12"/>
  <c r="AG13"/>
  <c r="AF13"/>
  <c r="AE13"/>
  <c r="AD13"/>
  <c r="AC13"/>
  <c r="AG11"/>
  <c r="AF11"/>
  <c r="AE11"/>
  <c r="AD11"/>
  <c r="AC11"/>
  <c r="AG28" i="6"/>
  <c r="AF28"/>
  <c r="AE28"/>
  <c r="AD28"/>
  <c r="AC28"/>
  <c r="G28" s="1"/>
  <c r="AG27"/>
  <c r="AF27"/>
  <c r="AE27"/>
  <c r="AD27"/>
  <c r="AC27"/>
  <c r="G27"/>
  <c r="AG17"/>
  <c r="AF17"/>
  <c r="AE17"/>
  <c r="AD17"/>
  <c r="AC17"/>
  <c r="AG21"/>
  <c r="AF21"/>
  <c r="AE21"/>
  <c r="AD21"/>
  <c r="AC21"/>
  <c r="AG12"/>
  <c r="AF12"/>
  <c r="AE12"/>
  <c r="AD12"/>
  <c r="AC12"/>
  <c r="AG26"/>
  <c r="AF26"/>
  <c r="AE26"/>
  <c r="AD26"/>
  <c r="AC26"/>
  <c r="AG20"/>
  <c r="AF20"/>
  <c r="AE20"/>
  <c r="AD20"/>
  <c r="AC20"/>
  <c r="AG25"/>
  <c r="AF25"/>
  <c r="AE25"/>
  <c r="AD25"/>
  <c r="AC25"/>
  <c r="AG24"/>
  <c r="AF24"/>
  <c r="AE24"/>
  <c r="AD24"/>
  <c r="AC24"/>
  <c r="AG15"/>
  <c r="AF15"/>
  <c r="AE15"/>
  <c r="AD15"/>
  <c r="AC15"/>
  <c r="AG23"/>
  <c r="AF23"/>
  <c r="AE23"/>
  <c r="AD23"/>
  <c r="AC23"/>
  <c r="AG19"/>
  <c r="AF19"/>
  <c r="AE19"/>
  <c r="AD19"/>
  <c r="AC19"/>
  <c r="AG22"/>
  <c r="AF22"/>
  <c r="AE22"/>
  <c r="AD22"/>
  <c r="AC22"/>
  <c r="AG16"/>
  <c r="AF16"/>
  <c r="AE16"/>
  <c r="AD16"/>
  <c r="AC16"/>
  <c r="AG14"/>
  <c r="AF14"/>
  <c r="AE14"/>
  <c r="AD14"/>
  <c r="AC14"/>
  <c r="AG18"/>
  <c r="AF18"/>
  <c r="AE18"/>
  <c r="AD18"/>
  <c r="AC18"/>
  <c r="AG11"/>
  <c r="AF11"/>
  <c r="AE11"/>
  <c r="AD11"/>
  <c r="AC11"/>
  <c r="AG13"/>
  <c r="AF13"/>
  <c r="AE13"/>
  <c r="AD13"/>
  <c r="AC13"/>
  <c r="AG34" i="5"/>
  <c r="AF34"/>
  <c r="AE34"/>
  <c r="AD34"/>
  <c r="AC34"/>
  <c r="G34" s="1"/>
  <c r="AG33"/>
  <c r="AF33"/>
  <c r="AE33"/>
  <c r="AD33"/>
  <c r="AC33"/>
  <c r="G33"/>
  <c r="AG32"/>
  <c r="AF32"/>
  <c r="AE32"/>
  <c r="AD32"/>
  <c r="AC32"/>
  <c r="G32"/>
  <c r="AG31"/>
  <c r="AF31"/>
  <c r="AE31"/>
  <c r="AD31"/>
  <c r="AC31"/>
  <c r="G31"/>
  <c r="AG30"/>
  <c r="AF30"/>
  <c r="AE30"/>
  <c r="AD30"/>
  <c r="AC30"/>
  <c r="G30"/>
  <c r="AG29"/>
  <c r="AF29"/>
  <c r="AE29"/>
  <c r="AD29"/>
  <c r="AC29"/>
  <c r="G29"/>
  <c r="AG28"/>
  <c r="AF28"/>
  <c r="AE28"/>
  <c r="AD28"/>
  <c r="AC28"/>
  <c r="G28"/>
  <c r="AG27"/>
  <c r="AF27"/>
  <c r="AE27"/>
  <c r="AD27"/>
  <c r="AC27"/>
  <c r="G27"/>
  <c r="AG26"/>
  <c r="AF26"/>
  <c r="AE26"/>
  <c r="AD26"/>
  <c r="AC26"/>
  <c r="G26"/>
  <c r="AG25"/>
  <c r="AF25"/>
  <c r="AE25"/>
  <c r="AD25"/>
  <c r="AC25"/>
  <c r="G25"/>
  <c r="AG24"/>
  <c r="AF24"/>
  <c r="AE24"/>
  <c r="AD24"/>
  <c r="AC24"/>
  <c r="G24"/>
  <c r="AG23"/>
  <c r="AF23"/>
  <c r="AE23"/>
  <c r="AD23"/>
  <c r="AC23"/>
  <c r="G23"/>
  <c r="AG22"/>
  <c r="AF22"/>
  <c r="AE22"/>
  <c r="AD22"/>
  <c r="AC22"/>
  <c r="G22"/>
  <c r="AG21"/>
  <c r="AF21"/>
  <c r="AE21"/>
  <c r="AD21"/>
  <c r="AC21"/>
  <c r="G21"/>
  <c r="AG20"/>
  <c r="AF20"/>
  <c r="AE20"/>
  <c r="AD20"/>
  <c r="AC20"/>
  <c r="G20"/>
  <c r="AG19"/>
  <c r="AF19"/>
  <c r="AE19"/>
  <c r="AD19"/>
  <c r="AC19"/>
  <c r="G19"/>
  <c r="AG18"/>
  <c r="AF18"/>
  <c r="AE18"/>
  <c r="AD18"/>
  <c r="AC18"/>
  <c r="G18"/>
  <c r="AG15"/>
  <c r="AF15"/>
  <c r="AE15"/>
  <c r="AD15"/>
  <c r="AC15"/>
  <c r="AG17"/>
  <c r="AF17"/>
  <c r="AE17"/>
  <c r="AD17"/>
  <c r="AC17"/>
  <c r="AG16"/>
  <c r="AF16"/>
  <c r="AE16"/>
  <c r="AD16"/>
  <c r="AC16"/>
  <c r="AG12"/>
  <c r="AF12"/>
  <c r="AE12"/>
  <c r="AD12"/>
  <c r="AC12"/>
  <c r="AG11"/>
  <c r="AF11"/>
  <c r="AE11"/>
  <c r="AD11"/>
  <c r="AC11"/>
  <c r="AG13"/>
  <c r="AF13"/>
  <c r="AE13"/>
  <c r="AD13"/>
  <c r="AC13"/>
  <c r="AG14"/>
  <c r="AF14"/>
  <c r="AE14"/>
  <c r="AD14"/>
  <c r="AC14"/>
  <c r="AG34" i="4"/>
  <c r="AF34"/>
  <c r="AE34"/>
  <c r="AD34"/>
  <c r="AC34"/>
  <c r="G34" s="1"/>
  <c r="AG33"/>
  <c r="AF33"/>
  <c r="AE33"/>
  <c r="AD33"/>
  <c r="AC33"/>
  <c r="G33"/>
  <c r="AG32"/>
  <c r="AF32"/>
  <c r="AE32"/>
  <c r="AD32"/>
  <c r="AC32"/>
  <c r="G32"/>
  <c r="AG31"/>
  <c r="AF31"/>
  <c r="AE31"/>
  <c r="AD31"/>
  <c r="AC31"/>
  <c r="G31"/>
  <c r="AG30"/>
  <c r="AF30"/>
  <c r="AE30"/>
  <c r="AD30"/>
  <c r="AC30"/>
  <c r="G30"/>
  <c r="AG29"/>
  <c r="AF29"/>
  <c r="AE29"/>
  <c r="AD29"/>
  <c r="AC29"/>
  <c r="G29"/>
  <c r="AG28"/>
  <c r="AF28"/>
  <c r="AE28"/>
  <c r="AD28"/>
  <c r="AC28"/>
  <c r="G28"/>
  <c r="AG27"/>
  <c r="AF27"/>
  <c r="AE27"/>
  <c r="AD27"/>
  <c r="AC27"/>
  <c r="G27"/>
  <c r="AG26"/>
  <c r="AF26"/>
  <c r="AE26"/>
  <c r="AD26"/>
  <c r="AC26"/>
  <c r="G26"/>
  <c r="AG25"/>
  <c r="AF25"/>
  <c r="AE25"/>
  <c r="AD25"/>
  <c r="AC25"/>
  <c r="G25"/>
  <c r="AG24"/>
  <c r="AF24"/>
  <c r="AE24"/>
  <c r="AD24"/>
  <c r="AC24"/>
  <c r="G24"/>
  <c r="AG23"/>
  <c r="AF23"/>
  <c r="AE23"/>
  <c r="AD23"/>
  <c r="AC23"/>
  <c r="G23"/>
  <c r="AG19"/>
  <c r="AF19"/>
  <c r="AE19"/>
  <c r="AD19"/>
  <c r="AC19"/>
  <c r="AG17"/>
  <c r="AF17"/>
  <c r="AE17"/>
  <c r="AD17"/>
  <c r="AC17"/>
  <c r="AG22"/>
  <c r="AF22"/>
  <c r="AE22"/>
  <c r="AD22"/>
  <c r="AC22"/>
  <c r="AG18"/>
  <c r="AF18"/>
  <c r="AE18"/>
  <c r="AD18"/>
  <c r="AC18"/>
  <c r="AG21"/>
  <c r="AF21"/>
  <c r="AE21"/>
  <c r="AD21"/>
  <c r="AC21"/>
  <c r="AG20"/>
  <c r="AF20"/>
  <c r="AE20"/>
  <c r="AD20"/>
  <c r="AC20"/>
  <c r="AG15"/>
  <c r="AF15"/>
  <c r="AE15"/>
  <c r="AD15"/>
  <c r="AC15"/>
  <c r="AG12"/>
  <c r="AF12"/>
  <c r="AE12"/>
  <c r="AD12"/>
  <c r="AC12"/>
  <c r="AG11"/>
  <c r="AF11"/>
  <c r="AE11"/>
  <c r="AD11"/>
  <c r="AC11"/>
  <c r="AG14"/>
  <c r="AF14"/>
  <c r="AE14"/>
  <c r="AD14"/>
  <c r="AC14"/>
  <c r="AG16"/>
  <c r="AF16"/>
  <c r="AE16"/>
  <c r="AD16"/>
  <c r="AC16"/>
  <c r="AG13"/>
  <c r="AF13"/>
  <c r="AE13"/>
  <c r="AD13"/>
  <c r="AC13"/>
  <c r="AG35" i="3"/>
  <c r="AF35"/>
  <c r="AE35"/>
  <c r="AD35"/>
  <c r="AC35"/>
  <c r="G35" s="1"/>
  <c r="AG34"/>
  <c r="AF34"/>
  <c r="AE34"/>
  <c r="AD34"/>
  <c r="AC34"/>
  <c r="G34"/>
  <c r="AG33"/>
  <c r="AF33"/>
  <c r="AE33"/>
  <c r="AD33"/>
  <c r="AC33"/>
  <c r="G33" s="1"/>
  <c r="AG32"/>
  <c r="AF32"/>
  <c r="AE32"/>
  <c r="AD32"/>
  <c r="AC32"/>
  <c r="G32" s="1"/>
  <c r="AG31"/>
  <c r="AF31"/>
  <c r="AE31"/>
  <c r="AD31"/>
  <c r="AC31"/>
  <c r="G31" s="1"/>
  <c r="AG30"/>
  <c r="AF30"/>
  <c r="AE30"/>
  <c r="AD30"/>
  <c r="AC30"/>
  <c r="G30" s="1"/>
  <c r="AG29"/>
  <c r="AF29"/>
  <c r="AE29"/>
  <c r="AD29"/>
  <c r="AC29"/>
  <c r="G29" s="1"/>
  <c r="AG28"/>
  <c r="AF28"/>
  <c r="AE28"/>
  <c r="AD28"/>
  <c r="AC28"/>
  <c r="G28" s="1"/>
  <c r="AG27"/>
  <c r="AF27"/>
  <c r="AE27"/>
  <c r="AD27"/>
  <c r="AC27"/>
  <c r="G27" s="1"/>
  <c r="AG26"/>
  <c r="AF26"/>
  <c r="AE26"/>
  <c r="AD26"/>
  <c r="AC26"/>
  <c r="G26" s="1"/>
  <c r="AG25"/>
  <c r="AF25"/>
  <c r="AE25"/>
  <c r="AD25"/>
  <c r="AC25"/>
  <c r="G25" s="1"/>
  <c r="AG19"/>
  <c r="AF19"/>
  <c r="AE19"/>
  <c r="AD19"/>
  <c r="AC19"/>
  <c r="AG24"/>
  <c r="AF24"/>
  <c r="AE24"/>
  <c r="AD24"/>
  <c r="AC24"/>
  <c r="AG21"/>
  <c r="AF21"/>
  <c r="AE21"/>
  <c r="AD21"/>
  <c r="AC21"/>
  <c r="AG20"/>
  <c r="AF20"/>
  <c r="AE20"/>
  <c r="AD20"/>
  <c r="AC20"/>
  <c r="AG14"/>
  <c r="AF14"/>
  <c r="AE14"/>
  <c r="AD14"/>
  <c r="AC14"/>
  <c r="AG18"/>
  <c r="AF18"/>
  <c r="AE18"/>
  <c r="AD18"/>
  <c r="AC18"/>
  <c r="AG22"/>
  <c r="AF22"/>
  <c r="AE22"/>
  <c r="AD22"/>
  <c r="AC22"/>
  <c r="AG16"/>
  <c r="AF16"/>
  <c r="AE16"/>
  <c r="AD16"/>
  <c r="AC16"/>
  <c r="AG17"/>
  <c r="AF17"/>
  <c r="AE17"/>
  <c r="AD17"/>
  <c r="AC17"/>
  <c r="AG13"/>
  <c r="AF13"/>
  <c r="AE13"/>
  <c r="AD13"/>
  <c r="AC13"/>
  <c r="AG15"/>
  <c r="AF15"/>
  <c r="AE15"/>
  <c r="AD15"/>
  <c r="AC15"/>
  <c r="AG23"/>
  <c r="AF23"/>
  <c r="AE23"/>
  <c r="AD23"/>
  <c r="AC23"/>
  <c r="AG11"/>
  <c r="AF11"/>
  <c r="AE11"/>
  <c r="AD11"/>
  <c r="AC11"/>
  <c r="G11" s="1"/>
  <c r="AG12"/>
  <c r="AF12"/>
  <c r="AE12"/>
  <c r="AD12"/>
  <c r="AC12"/>
  <c r="AG34" i="2"/>
  <c r="AF34"/>
  <c r="AE34"/>
  <c r="AD34"/>
  <c r="AC34"/>
  <c r="AG33"/>
  <c r="AF33"/>
  <c r="AE33"/>
  <c r="AD33"/>
  <c r="AC33"/>
  <c r="G33" s="1"/>
  <c r="AG32"/>
  <c r="AF32"/>
  <c r="AE32"/>
  <c r="AD32"/>
  <c r="AC32"/>
  <c r="G32" s="1"/>
  <c r="AG31"/>
  <c r="AF31"/>
  <c r="AE31"/>
  <c r="AD31"/>
  <c r="AC31"/>
  <c r="AG30"/>
  <c r="AF30"/>
  <c r="AE30"/>
  <c r="AD30"/>
  <c r="AC30"/>
  <c r="AG29"/>
  <c r="AF29"/>
  <c r="AE29"/>
  <c r="AD29"/>
  <c r="AC29"/>
  <c r="G29" s="1"/>
  <c r="AG28"/>
  <c r="AF28"/>
  <c r="AE28"/>
  <c r="AD28"/>
  <c r="AC28"/>
  <c r="G28" s="1"/>
  <c r="AG27"/>
  <c r="AF27"/>
  <c r="AE27"/>
  <c r="AD27"/>
  <c r="AC27"/>
  <c r="G27" s="1"/>
  <c r="AG26"/>
  <c r="AF26"/>
  <c r="AE26"/>
  <c r="AD26"/>
  <c r="AC26"/>
  <c r="G26" s="1"/>
  <c r="AG25"/>
  <c r="AF25"/>
  <c r="AE25"/>
  <c r="AD25"/>
  <c r="AC25"/>
  <c r="G25" s="1"/>
  <c r="AG24"/>
  <c r="AF24"/>
  <c r="AE24"/>
  <c r="AD24"/>
  <c r="AC24"/>
  <c r="G24" s="1"/>
  <c r="AG23"/>
  <c r="AF23"/>
  <c r="AE23"/>
  <c r="AD23"/>
  <c r="AC23"/>
  <c r="G23" s="1"/>
  <c r="AG22"/>
  <c r="AF22"/>
  <c r="AE22"/>
  <c r="AD22"/>
  <c r="AC22"/>
  <c r="AG21"/>
  <c r="AF21"/>
  <c r="AE21"/>
  <c r="AD21"/>
  <c r="AC21"/>
  <c r="G21" s="1"/>
  <c r="AG12"/>
  <c r="AF12"/>
  <c r="AE12"/>
  <c r="AD12"/>
  <c r="AC12"/>
  <c r="AG20"/>
  <c r="AF20"/>
  <c r="AE20"/>
  <c r="AD20"/>
  <c r="AC20"/>
  <c r="AG19"/>
  <c r="AF19"/>
  <c r="AE19"/>
  <c r="AD19"/>
  <c r="AC19"/>
  <c r="AG17"/>
  <c r="AF17"/>
  <c r="AE17"/>
  <c r="AD17"/>
  <c r="AC17"/>
  <c r="AG16"/>
  <c r="AF16"/>
  <c r="AE16"/>
  <c r="AD16"/>
  <c r="AC16"/>
  <c r="AG15"/>
  <c r="AF15"/>
  <c r="AE15"/>
  <c r="AD15"/>
  <c r="AC15"/>
  <c r="AG11"/>
  <c r="AF11"/>
  <c r="AE11"/>
  <c r="AD11"/>
  <c r="AC11"/>
  <c r="AG13"/>
  <c r="AF13"/>
  <c r="AE13"/>
  <c r="AD13"/>
  <c r="AC13"/>
  <c r="AG18"/>
  <c r="AF18"/>
  <c r="AE18"/>
  <c r="AD18"/>
  <c r="AC18"/>
  <c r="AG14"/>
  <c r="AF14"/>
  <c r="AE14"/>
  <c r="AD14"/>
  <c r="AC14"/>
  <c r="G18" i="1"/>
  <c r="G17"/>
  <c r="G16"/>
  <c r="G15"/>
  <c r="G14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AC31"/>
  <c r="AD31"/>
  <c r="AE31"/>
  <c r="AF31"/>
  <c r="AG31"/>
  <c r="AC32"/>
  <c r="AD32"/>
  <c r="AE32"/>
  <c r="AF32"/>
  <c r="AG32"/>
  <c r="AC33"/>
  <c r="AD33"/>
  <c r="AE33"/>
  <c r="AF33"/>
  <c r="AG33"/>
  <c r="AC34"/>
  <c r="AD34"/>
  <c r="AE34"/>
  <c r="AF34"/>
  <c r="AG34"/>
  <c r="AC35"/>
  <c r="AD35"/>
  <c r="AE35"/>
  <c r="AF35"/>
  <c r="AG35"/>
  <c r="AC36"/>
  <c r="AD36"/>
  <c r="AE36"/>
  <c r="AF36"/>
  <c r="AG36"/>
  <c r="AC37"/>
  <c r="AD37"/>
  <c r="AE37"/>
  <c r="AF37"/>
  <c r="AG37"/>
  <c r="AC38"/>
  <c r="AD38"/>
  <c r="AE38"/>
  <c r="AF38"/>
  <c r="AG38"/>
  <c r="AD13"/>
  <c r="AE13"/>
  <c r="AC28"/>
  <c r="AD28"/>
  <c r="AE28"/>
  <c r="AF28"/>
  <c r="AG28"/>
  <c r="AC29"/>
  <c r="AD29"/>
  <c r="AE29"/>
  <c r="AF29"/>
  <c r="AG29"/>
  <c r="AC30"/>
  <c r="AD30"/>
  <c r="AE30"/>
  <c r="AF30"/>
  <c r="AG30"/>
  <c r="AC24"/>
  <c r="AD24"/>
  <c r="AE24"/>
  <c r="AF24"/>
  <c r="AG24"/>
  <c r="AC25"/>
  <c r="AD25"/>
  <c r="AE25"/>
  <c r="AF25"/>
  <c r="AG25"/>
  <c r="AC26"/>
  <c r="AD26"/>
  <c r="AE26"/>
  <c r="AF26"/>
  <c r="AG26"/>
  <c r="AC27"/>
  <c r="AD27"/>
  <c r="AE27"/>
  <c r="AF27"/>
  <c r="AG27"/>
  <c r="AC18"/>
  <c r="AD18"/>
  <c r="AE18"/>
  <c r="AF18"/>
  <c r="AG18"/>
  <c r="AC19"/>
  <c r="AD19"/>
  <c r="AE19"/>
  <c r="AF19"/>
  <c r="AG19"/>
  <c r="AC20"/>
  <c r="AD20"/>
  <c r="AE20"/>
  <c r="AF20"/>
  <c r="AG20"/>
  <c r="AC21"/>
  <c r="AD21"/>
  <c r="AE21"/>
  <c r="AF21"/>
  <c r="AG21"/>
  <c r="AC22"/>
  <c r="AD22"/>
  <c r="AE22"/>
  <c r="AF22"/>
  <c r="AG22"/>
  <c r="AC23"/>
  <c r="AD23"/>
  <c r="AE23"/>
  <c r="AF23"/>
  <c r="AG23"/>
  <c r="AC11"/>
  <c r="AD11"/>
  <c r="AE11"/>
  <c r="AF11"/>
  <c r="AG11"/>
  <c r="AC12"/>
  <c r="AD12"/>
  <c r="AE12"/>
  <c r="AF12"/>
  <c r="AG12"/>
  <c r="AC14"/>
  <c r="AD14"/>
  <c r="AE14"/>
  <c r="AF14"/>
  <c r="AG14"/>
  <c r="AC15"/>
  <c r="AD15"/>
  <c r="AE15"/>
  <c r="AF15"/>
  <c r="AG15"/>
  <c r="AC16"/>
  <c r="AD16"/>
  <c r="AE16"/>
  <c r="AF16"/>
  <c r="AG16"/>
  <c r="AC17"/>
  <c r="AD17"/>
  <c r="AE17"/>
  <c r="AF17"/>
  <c r="AG17"/>
  <c r="AG13"/>
  <c r="AF13"/>
  <c r="AC13"/>
  <c r="G15" i="9" l="1"/>
  <c r="G18"/>
  <c r="G20"/>
  <c r="G22"/>
  <c r="G24"/>
  <c r="G26"/>
  <c r="G28"/>
  <c r="G32"/>
  <c r="G31"/>
  <c r="G18" i="4"/>
  <c r="G11" i="9"/>
  <c r="G14"/>
  <c r="G17" i="3"/>
  <c r="G12" i="8"/>
  <c r="G13" i="6"/>
  <c r="G11" i="8"/>
  <c r="G9"/>
  <c r="G15" i="4"/>
  <c r="G10" i="8"/>
  <c r="G17" i="9"/>
  <c r="G21" i="3"/>
  <c r="G24" i="6"/>
  <c r="G20"/>
  <c r="G25"/>
  <c r="G16" i="2"/>
  <c r="G11" i="5"/>
  <c r="G12" i="6"/>
  <c r="G13" i="5"/>
  <c r="G14"/>
  <c r="G12"/>
  <c r="G16"/>
  <c r="G15"/>
  <c r="G11" i="4"/>
  <c r="G21" i="6"/>
  <c r="G19"/>
  <c r="G20" i="4"/>
  <c r="G13" i="3"/>
  <c r="G20"/>
  <c r="G17" i="6"/>
  <c r="G14" i="3"/>
  <c r="G23" i="6"/>
  <c r="G17" i="2"/>
  <c r="G19" i="4"/>
  <c r="G12"/>
  <c r="G19" i="3"/>
  <c r="G22" i="6"/>
  <c r="G15" i="3"/>
  <c r="G15" i="6"/>
  <c r="G16"/>
  <c r="G12" i="3"/>
  <c r="G14" i="4"/>
  <c r="G14" i="2"/>
  <c r="G13"/>
  <c r="G17" i="5"/>
  <c r="G12" i="10"/>
  <c r="G13" i="4"/>
  <c r="G11" i="1"/>
  <c r="G12"/>
  <c r="G18" i="6"/>
  <c r="G21" i="4"/>
  <c r="G22"/>
  <c r="G17"/>
  <c r="G16" i="3"/>
  <c r="G16" i="4"/>
  <c r="G11" i="2"/>
  <c r="G22" i="3"/>
  <c r="G18"/>
  <c r="G18" i="2"/>
  <c r="G27" i="8"/>
  <c r="G13" i="7"/>
  <c r="G14"/>
  <c r="G11"/>
  <c r="G12"/>
  <c r="G15"/>
  <c r="G16"/>
  <c r="G18"/>
  <c r="G20"/>
  <c r="G22"/>
  <c r="G24"/>
  <c r="G26"/>
  <c r="G28"/>
  <c r="G30"/>
  <c r="G32"/>
  <c r="G34"/>
  <c r="G11" i="6"/>
  <c r="G14"/>
  <c r="G12" i="2"/>
  <c r="G22"/>
  <c r="G30"/>
  <c r="G15"/>
  <c r="G31"/>
  <c r="G16" i="9"/>
  <c r="G13"/>
  <c r="G19" i="2"/>
  <c r="G13" i="1"/>
  <c r="G34" i="2"/>
  <c r="G12" i="9"/>
</calcChain>
</file>

<file path=xl/sharedStrings.xml><?xml version="1.0" encoding="utf-8"?>
<sst xmlns="http://schemas.openxmlformats.org/spreadsheetml/2006/main" count="305" uniqueCount="132">
  <si>
    <t>Nom</t>
  </si>
  <si>
    <t>Total</t>
  </si>
  <si>
    <t>T1</t>
  </si>
  <si>
    <t>T2</t>
  </si>
  <si>
    <t>T3</t>
  </si>
  <si>
    <t>T4</t>
  </si>
  <si>
    <t>marque</t>
  </si>
  <si>
    <t>N°</t>
  </si>
  <si>
    <t>CB</t>
  </si>
  <si>
    <t>Ep</t>
  </si>
  <si>
    <t>PD</t>
  </si>
  <si>
    <t>PR</t>
  </si>
  <si>
    <t>FMB-BMB Championnae de Belgique 2016 de TRIAL</t>
  </si>
  <si>
    <t>Nationaux</t>
  </si>
  <si>
    <t>Gentleman</t>
  </si>
  <si>
    <t>Randoneurs</t>
  </si>
  <si>
    <t>espoir 125</t>
  </si>
  <si>
    <t xml:space="preserve">Mons le 13/11/2016                                  Trial du mont panisel  3 Tour de 12 Zone </t>
  </si>
  <si>
    <t>Loisirs</t>
  </si>
  <si>
    <t>Espoir 80</t>
  </si>
  <si>
    <t>Seniors</t>
  </si>
  <si>
    <t>Juniors</t>
  </si>
  <si>
    <t>Internationaux</t>
  </si>
  <si>
    <t>ROUSSELLE JULIEN</t>
  </si>
  <si>
    <t>VAN BAELEN TOON</t>
  </si>
  <si>
    <t>DEFOURNY NICOLAS</t>
  </si>
  <si>
    <t>VANDEKASTEELE JORDAN</t>
  </si>
  <si>
    <t>DERMINE ARNAUD</t>
  </si>
  <si>
    <t>MATTHEEUWS EMILE</t>
  </si>
  <si>
    <t>PLETINCKX DIETER</t>
  </si>
  <si>
    <t>GAVAGE MAURIN</t>
  </si>
  <si>
    <t>CROSSET AXEL</t>
  </si>
  <si>
    <t>MALCORPS FREDERIC</t>
  </si>
  <si>
    <t>PUTTEMANS NICOLAS</t>
  </si>
  <si>
    <t>HERREMANS JOHAN</t>
  </si>
  <si>
    <t>VERKENNE ERIC</t>
  </si>
  <si>
    <t>FERRO RAFAEL</t>
  </si>
  <si>
    <t>GOSSIAUX PHILIPPE</t>
  </si>
  <si>
    <t>DENIS ARNAUD</t>
  </si>
  <si>
    <t>VERBURGH STIJN</t>
  </si>
  <si>
    <t>SENECHAL KRYS</t>
  </si>
  <si>
    <t>BAELE LANDER</t>
  </si>
  <si>
    <t>HENNEQUIN BENOIT</t>
  </si>
  <si>
    <t>VAN GREMBERGEN KENDRIC</t>
  </si>
  <si>
    <t>DURNEZ JENS</t>
  </si>
  <si>
    <t>VANTHYNE NICOLAS</t>
  </si>
  <si>
    <t>JANSSENS LAURENT</t>
  </si>
  <si>
    <t>CHIGNESE CYRIL</t>
  </si>
  <si>
    <t>VAN DE KEERE KOEN</t>
  </si>
  <si>
    <t>DURANT ADRIEN</t>
  </si>
  <si>
    <t>SAELENS MICHIEL</t>
  </si>
  <si>
    <t>HAUBRECHTS ROMAIN</t>
  </si>
  <si>
    <t>VANTHUYNE THOMAS</t>
  </si>
  <si>
    <t>ZIHLA THIBAUT</t>
  </si>
  <si>
    <t>LEBRUN CHRISTIAN</t>
  </si>
  <si>
    <t>DURNEZ ALAIN</t>
  </si>
  <si>
    <t>GOSET CLAUDE</t>
  </si>
  <si>
    <t>COLLARD RENE</t>
  </si>
  <si>
    <t>LOMBART STEPHANE</t>
  </si>
  <si>
    <t>WINDELS KOEN</t>
  </si>
  <si>
    <t>DEMARET XAVIER</t>
  </si>
  <si>
    <t>VAN THUYNE EMILE</t>
  </si>
  <si>
    <t>SAELENS LIAM</t>
  </si>
  <si>
    <t>KEPPENNE ANTOINE</t>
  </si>
  <si>
    <t>DESCAMPS LORIS</t>
  </si>
  <si>
    <t>SCULIER JEAN MARC</t>
  </si>
  <si>
    <t>GOSSET JEAN LUC</t>
  </si>
  <si>
    <t>BOSMAN JEAN PIERRE</t>
  </si>
  <si>
    <t>VANDE CRAEN VICTOR</t>
  </si>
  <si>
    <t>ROSENHOLZ DIDIER</t>
  </si>
  <si>
    <t>MAGHERMAN JAN</t>
  </si>
  <si>
    <t>JANSSENS BART</t>
  </si>
  <si>
    <t>BUELINCKX HARRY</t>
  </si>
  <si>
    <t>VANHOUTTE MARC</t>
  </si>
  <si>
    <t>HD</t>
  </si>
  <si>
    <t>HR</t>
  </si>
  <si>
    <t>INTERNATIONAUX</t>
  </si>
  <si>
    <t>NATIONAUX</t>
  </si>
  <si>
    <t>JUNIOR</t>
  </si>
  <si>
    <t>SENIOR</t>
  </si>
  <si>
    <t>GENTLEMAN</t>
  </si>
  <si>
    <t>RANDONNEUR</t>
  </si>
  <si>
    <t>ESPOIR 125</t>
  </si>
  <si>
    <t>Classic</t>
  </si>
  <si>
    <t>CLASSIC</t>
  </si>
  <si>
    <t>LOISIR</t>
  </si>
  <si>
    <t>ESPOIR 80</t>
  </si>
  <si>
    <t>LAFORGE MICKAEL</t>
  </si>
  <si>
    <t>GAZ</t>
  </si>
  <si>
    <t>MERVEILLE LIONEL</t>
  </si>
  <si>
    <t>GAS GAS</t>
  </si>
  <si>
    <t>MARTIN PIERRE-LAURENT</t>
  </si>
  <si>
    <t>MONTESA</t>
  </si>
  <si>
    <t>MAER GREGORY</t>
  </si>
  <si>
    <t>GASGAS</t>
  </si>
  <si>
    <t>SHERCO</t>
  </si>
  <si>
    <t>MUYLAERT KOEN</t>
  </si>
  <si>
    <t>BETA</t>
  </si>
  <si>
    <t>MATTHIJS GEERT</t>
  </si>
  <si>
    <t>DENDAUW STAN</t>
  </si>
  <si>
    <t>VAN LANGEVELD CHRISTOPHE</t>
  </si>
  <si>
    <t>YAMAHA</t>
  </si>
  <si>
    <t>VAN LANGEVELD CLAUDE</t>
  </si>
  <si>
    <t>CHIRON DOMINIQUE</t>
  </si>
  <si>
    <t>CUVELIER MANUEL</t>
  </si>
  <si>
    <t>MANIEZ PHILIPPE</t>
  </si>
  <si>
    <t>SABLON THOMAS</t>
  </si>
  <si>
    <t>OSET</t>
  </si>
  <si>
    <t>PANNEELS BRAM</t>
  </si>
  <si>
    <t>DELHALLE DIDIER</t>
  </si>
  <si>
    <t>POIVRE HUGO</t>
  </si>
  <si>
    <t>SENECHAL DAVID</t>
  </si>
  <si>
    <t>FANTIC</t>
  </si>
  <si>
    <t>DEBELLE BAUDOUIN</t>
  </si>
  <si>
    <t>SOYEZ AXEL</t>
  </si>
  <si>
    <t>HONDA</t>
  </si>
  <si>
    <t>POCHEZ MARTIN</t>
  </si>
  <si>
    <t>SCHAMP J-FRANCOIS</t>
  </si>
  <si>
    <t>MARESCAU GREGORY</t>
  </si>
  <si>
    <t>BIGARE BENJAMIN</t>
  </si>
  <si>
    <t>VANTHUYNE ANDREAS</t>
  </si>
  <si>
    <t xml:space="preserve">COUVREUR ANTONIN </t>
  </si>
  <si>
    <t>D'AMICO GIOVANI</t>
  </si>
  <si>
    <t>LEJEUNE JOHN</t>
  </si>
  <si>
    <t>GROMMERCH BASTIEN</t>
  </si>
  <si>
    <t>MARAITE MARC</t>
  </si>
  <si>
    <t>AB</t>
  </si>
  <si>
    <t>DEWAELE XAVIER</t>
  </si>
  <si>
    <t>DAMTEN BENOIT</t>
  </si>
  <si>
    <t xml:space="preserve">Mons le 13/11/2016                                  Trial du mont paniselle  3 Tour de 8 Zone </t>
  </si>
  <si>
    <t>THIRAN  VICTOR</t>
  </si>
  <si>
    <t>HC</t>
  </si>
</sst>
</file>

<file path=xl/styles.xml><?xml version="1.0" encoding="utf-8"?>
<styleSheet xmlns="http://schemas.openxmlformats.org/spreadsheetml/2006/main">
  <numFmts count="1">
    <numFmt numFmtId="164" formatCode="h:mm:ss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0" xfId="0" applyAlignment="1"/>
    <xf numFmtId="0" fontId="0" fillId="0" borderId="3" xfId="0" applyBorder="1" applyAlignment="1">
      <alignment horizontal="center"/>
    </xf>
    <xf numFmtId="0" fontId="2" fillId="6" borderId="5" xfId="0" applyFont="1" applyFill="1" applyBorder="1" applyAlignment="1" applyProtection="1">
      <alignment horizontal="center"/>
      <protection locked="0"/>
    </xf>
    <xf numFmtId="0" fontId="3" fillId="6" borderId="6" xfId="0" applyFont="1" applyFill="1" applyBorder="1" applyAlignment="1" applyProtection="1">
      <alignment horizontal="center"/>
      <protection locked="0"/>
    </xf>
    <xf numFmtId="0" fontId="0" fillId="6" borderId="6" xfId="0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/>
    <xf numFmtId="0" fontId="2" fillId="4" borderId="5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4" fillId="7" borderId="8" xfId="0" applyFont="1" applyFill="1" applyBorder="1" applyAlignment="1"/>
    <xf numFmtId="0" fontId="4" fillId="8" borderId="8" xfId="0" applyFont="1" applyFill="1" applyBorder="1" applyAlignment="1"/>
    <xf numFmtId="0" fontId="4" fillId="9" borderId="9" xfId="0" applyFont="1" applyFill="1" applyBorder="1" applyAlignment="1"/>
    <xf numFmtId="164" fontId="0" fillId="0" borderId="0" xfId="0" applyNumberFormat="1"/>
    <xf numFmtId="164" fontId="0" fillId="0" borderId="0" xfId="0" applyNumberFormat="1" applyAlignment="1"/>
    <xf numFmtId="164" fontId="0" fillId="0" borderId="0" xfId="0" applyNumberFormat="1" applyProtection="1">
      <protection locked="0"/>
    </xf>
    <xf numFmtId="164" fontId="0" fillId="0" borderId="0" xfId="0" applyNumberFormat="1" applyAlignment="1" applyProtection="1">
      <protection locked="0"/>
    </xf>
    <xf numFmtId="0" fontId="0" fillId="6" borderId="3" xfId="0" applyFill="1" applyBorder="1" applyAlignment="1">
      <alignment horizontal="center"/>
    </xf>
    <xf numFmtId="164" fontId="0" fillId="6" borderId="0" xfId="0" applyNumberFormat="1" applyFill="1"/>
    <xf numFmtId="164" fontId="0" fillId="6" borderId="0" xfId="0" applyNumberFormat="1" applyFill="1" applyProtection="1">
      <protection locked="0"/>
    </xf>
    <xf numFmtId="0" fontId="0" fillId="6" borderId="0" xfId="0" applyFill="1"/>
    <xf numFmtId="0" fontId="0" fillId="6" borderId="2" xfId="0" applyFill="1" applyBorder="1" applyAlignment="1"/>
    <xf numFmtId="0" fontId="0" fillId="6" borderId="3" xfId="0" applyFill="1" applyBorder="1" applyAlignment="1"/>
    <xf numFmtId="0" fontId="0" fillId="6" borderId="4" xfId="0" applyFill="1" applyBorder="1" applyAlignment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164" fontId="0" fillId="3" borderId="0" xfId="0" applyNumberFormat="1" applyFill="1"/>
    <xf numFmtId="164" fontId="0" fillId="3" borderId="0" xfId="0" applyNumberFormat="1" applyFill="1" applyProtection="1">
      <protection locked="0"/>
    </xf>
    <xf numFmtId="0" fontId="0" fillId="3" borderId="0" xfId="0" applyFill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7" fillId="0" borderId="1" xfId="0" applyFont="1" applyBorder="1"/>
    <xf numFmtId="0" fontId="7" fillId="2" borderId="1" xfId="0" applyFont="1" applyFill="1" applyBorder="1"/>
    <xf numFmtId="0" fontId="7" fillId="4" borderId="1" xfId="0" applyFont="1" applyFill="1" applyBorder="1"/>
    <xf numFmtId="164" fontId="7" fillId="0" borderId="0" xfId="0" applyNumberFormat="1" applyFont="1"/>
    <xf numFmtId="0" fontId="7" fillId="0" borderId="0" xfId="0" applyFont="1"/>
    <xf numFmtId="0" fontId="8" fillId="0" borderId="1" xfId="0" applyFont="1" applyBorder="1"/>
    <xf numFmtId="0" fontId="8" fillId="2" borderId="1" xfId="0" applyFont="1" applyFill="1" applyBorder="1"/>
    <xf numFmtId="0" fontId="8" fillId="4" borderId="1" xfId="0" applyFont="1" applyFill="1" applyBorder="1"/>
    <xf numFmtId="164" fontId="8" fillId="0" borderId="0" xfId="0" applyNumberFormat="1" applyFont="1"/>
    <xf numFmtId="0" fontId="8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4" borderId="1" xfId="0" applyFont="1" applyFill="1" applyBorder="1"/>
    <xf numFmtId="164" fontId="1" fillId="0" borderId="0" xfId="0" applyNumberFormat="1" applyFont="1"/>
    <xf numFmtId="164" fontId="1" fillId="0" borderId="0" xfId="0" applyNumberFormat="1" applyFont="1" applyProtection="1">
      <protection locked="0"/>
    </xf>
    <xf numFmtId="0" fontId="1" fillId="0" borderId="0" xfId="0" applyFont="1"/>
    <xf numFmtId="164" fontId="8" fillId="0" borderId="0" xfId="0" applyNumberFormat="1" applyFont="1" applyProtection="1">
      <protection locked="0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AJ38"/>
  <sheetViews>
    <sheetView workbookViewId="0">
      <selection sqref="A1:AG13"/>
    </sheetView>
  </sheetViews>
  <sheetFormatPr baseColWidth="10" defaultRowHeight="15"/>
  <cols>
    <col min="1" max="1" width="4.140625" customWidth="1"/>
    <col min="2" max="2" width="4.5703125" customWidth="1"/>
    <col min="3" max="3" width="34.140625" customWidth="1"/>
    <col min="4" max="4" width="16.28515625" customWidth="1"/>
    <col min="5" max="5" width="5.42578125" customWidth="1"/>
    <col min="6" max="6" width="8.42578125" customWidth="1"/>
    <col min="7" max="7" width="8.85546875" customWidth="1"/>
    <col min="8" max="8" width="7" customWidth="1"/>
    <col min="9" max="9" width="5" customWidth="1"/>
    <col min="10" max="10" width="3.85546875" customWidth="1"/>
    <col min="11" max="11" width="3.7109375" customWidth="1"/>
    <col min="12" max="12" width="4" customWidth="1"/>
    <col min="13" max="28" width="3.85546875" customWidth="1"/>
    <col min="29" max="29" width="7" customWidth="1"/>
    <col min="30" max="30" width="5.85546875" customWidth="1"/>
    <col min="31" max="31" width="5.5703125" customWidth="1"/>
    <col min="32" max="32" width="5" customWidth="1"/>
    <col min="33" max="33" width="5.85546875" customWidth="1"/>
    <col min="34" max="35" width="11.42578125" style="28"/>
  </cols>
  <sheetData>
    <row r="1" spans="1:36" ht="32.25" customHeight="1" thickBot="1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25"/>
      <c r="L1" s="26"/>
      <c r="M1" s="27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6" ht="38.25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6" ht="61.5">
      <c r="A3" s="50" t="s">
        <v>19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6" spans="1:36" s="10" customFormat="1" ht="15" customHeight="1">
      <c r="AH6" s="29"/>
      <c r="AI6" s="29"/>
    </row>
    <row r="9" spans="1:36" s="45" customFormat="1">
      <c r="A9" s="51" t="s">
        <v>86</v>
      </c>
      <c r="B9" s="52"/>
      <c r="C9" s="52"/>
      <c r="D9" s="52"/>
      <c r="E9" s="52"/>
      <c r="F9" s="52"/>
      <c r="G9" s="53"/>
      <c r="H9" s="39"/>
      <c r="I9" s="40" t="s">
        <v>2</v>
      </c>
      <c r="J9" s="41"/>
      <c r="K9" s="41"/>
      <c r="L9" s="41"/>
      <c r="M9" s="42"/>
      <c r="N9" s="54" t="s">
        <v>3</v>
      </c>
      <c r="O9" s="54"/>
      <c r="P9" s="54"/>
      <c r="Q9" s="54"/>
      <c r="R9" s="54"/>
      <c r="S9" s="54" t="s">
        <v>4</v>
      </c>
      <c r="T9" s="54"/>
      <c r="U9" s="54"/>
      <c r="V9" s="54"/>
      <c r="W9" s="54"/>
      <c r="X9" s="54" t="s">
        <v>5</v>
      </c>
      <c r="Y9" s="54"/>
      <c r="Z9" s="54"/>
      <c r="AA9" s="54"/>
      <c r="AB9" s="54"/>
      <c r="AC9" s="51"/>
      <c r="AD9" s="52"/>
      <c r="AE9" s="52"/>
      <c r="AF9" s="52"/>
      <c r="AG9" s="53"/>
      <c r="AH9" s="43" t="s">
        <v>74</v>
      </c>
      <c r="AI9" s="44" t="s">
        <v>75</v>
      </c>
      <c r="AJ9" s="45" t="s">
        <v>11</v>
      </c>
    </row>
    <row r="10" spans="1:36">
      <c r="A10" s="6" t="s">
        <v>8</v>
      </c>
      <c r="B10" s="7" t="s">
        <v>9</v>
      </c>
      <c r="C10" s="8" t="s">
        <v>0</v>
      </c>
      <c r="D10" s="8" t="s">
        <v>6</v>
      </c>
      <c r="E10" s="8" t="s">
        <v>7</v>
      </c>
      <c r="F10" s="8" t="s">
        <v>10</v>
      </c>
      <c r="G10" s="8" t="s">
        <v>1</v>
      </c>
      <c r="H10" s="8" t="s">
        <v>11</v>
      </c>
      <c r="I10" s="9">
        <v>0</v>
      </c>
      <c r="J10" s="9">
        <v>1</v>
      </c>
      <c r="K10" s="9">
        <v>2</v>
      </c>
      <c r="L10" s="9">
        <v>3</v>
      </c>
      <c r="M10" s="9">
        <v>5</v>
      </c>
      <c r="N10" s="2">
        <v>0</v>
      </c>
      <c r="O10" s="2">
        <v>1</v>
      </c>
      <c r="P10" s="2">
        <v>2</v>
      </c>
      <c r="Q10" s="2">
        <v>3</v>
      </c>
      <c r="R10" s="2">
        <v>5</v>
      </c>
      <c r="S10" s="2">
        <v>0</v>
      </c>
      <c r="T10" s="2">
        <v>1</v>
      </c>
      <c r="U10" s="2">
        <v>2</v>
      </c>
      <c r="V10" s="2">
        <v>3</v>
      </c>
      <c r="W10" s="2">
        <v>5</v>
      </c>
      <c r="X10" s="2">
        <v>0</v>
      </c>
      <c r="Y10" s="2">
        <v>1</v>
      </c>
      <c r="Z10" s="2">
        <v>2</v>
      </c>
      <c r="AA10" s="2">
        <v>3</v>
      </c>
      <c r="AB10" s="2">
        <v>5</v>
      </c>
      <c r="AC10" s="5">
        <v>0</v>
      </c>
      <c r="AD10" s="5">
        <v>1</v>
      </c>
      <c r="AE10" s="5">
        <v>2</v>
      </c>
      <c r="AF10" s="5">
        <v>3</v>
      </c>
      <c r="AG10" s="5">
        <v>5</v>
      </c>
      <c r="AI10" s="30"/>
    </row>
    <row r="11" spans="1:36" s="80" customFormat="1">
      <c r="A11" s="76"/>
      <c r="B11" s="76">
        <v>2</v>
      </c>
      <c r="C11" s="76" t="s">
        <v>64</v>
      </c>
      <c r="D11" s="76"/>
      <c r="E11" s="76">
        <v>149</v>
      </c>
      <c r="F11" s="76"/>
      <c r="G11" s="76">
        <f>AC11+AD11+AE11+AF11+AG11+F11+H11</f>
        <v>4</v>
      </c>
      <c r="H11" s="76"/>
      <c r="I11" s="77">
        <v>7</v>
      </c>
      <c r="J11" s="77">
        <v>1</v>
      </c>
      <c r="K11" s="77"/>
      <c r="L11" s="77"/>
      <c r="M11" s="77"/>
      <c r="N11" s="77">
        <v>7</v>
      </c>
      <c r="O11" s="77">
        <v>1</v>
      </c>
      <c r="P11" s="77"/>
      <c r="Q11" s="77"/>
      <c r="R11" s="77"/>
      <c r="S11" s="77">
        <v>8</v>
      </c>
      <c r="T11" s="77"/>
      <c r="U11" s="77"/>
      <c r="V11" s="77"/>
      <c r="W11" s="77"/>
      <c r="X11" s="77">
        <v>6</v>
      </c>
      <c r="Y11" s="77">
        <v>2</v>
      </c>
      <c r="Z11" s="77"/>
      <c r="AA11" s="77"/>
      <c r="AB11" s="77"/>
      <c r="AC11" s="78">
        <f>(I11*0)+(N11*0)+(S11*0)+(X11*0)</f>
        <v>0</v>
      </c>
      <c r="AD11" s="76">
        <f>(J11*1)+(O11*1)+(T11*1)+(Y11*1)</f>
        <v>4</v>
      </c>
      <c r="AE11" s="76">
        <f>(K11*2)+(P11*2)+(U11*2)+(Z11*2)</f>
        <v>0</v>
      </c>
      <c r="AF11" s="76">
        <f>(L11*3)+(Q11*3)+(V11*3)+(AA11*3)</f>
        <v>0</v>
      </c>
      <c r="AG11" s="76">
        <f>(M11*5)+(R11*5)+(W11*5)+(AB11*5)</f>
        <v>0</v>
      </c>
      <c r="AH11" s="79">
        <v>0.39861111111111108</v>
      </c>
      <c r="AI11" s="79">
        <v>0.57361111111111118</v>
      </c>
      <c r="AJ11" s="79">
        <f>AI11-AH11</f>
        <v>0.1750000000000001</v>
      </c>
    </row>
    <row r="12" spans="1:36">
      <c r="A12" s="1"/>
      <c r="B12" s="1">
        <v>3</v>
      </c>
      <c r="C12" s="1" t="s">
        <v>106</v>
      </c>
      <c r="D12" s="1" t="s">
        <v>107</v>
      </c>
      <c r="E12" s="1">
        <v>180</v>
      </c>
      <c r="F12" s="1"/>
      <c r="G12" s="1">
        <f>AC12+AD12+AE12+AF12+AG12+F12+H12</f>
        <v>34</v>
      </c>
      <c r="H12" s="1"/>
      <c r="I12" s="3">
        <v>3</v>
      </c>
      <c r="J12" s="3">
        <v>1</v>
      </c>
      <c r="K12" s="3">
        <v>1</v>
      </c>
      <c r="L12" s="3">
        <v>1</v>
      </c>
      <c r="M12" s="3">
        <v>2</v>
      </c>
      <c r="N12" s="3">
        <v>4</v>
      </c>
      <c r="O12" s="3">
        <v>1</v>
      </c>
      <c r="P12" s="3">
        <v>1</v>
      </c>
      <c r="Q12" s="3">
        <v>1</v>
      </c>
      <c r="R12" s="3">
        <v>1</v>
      </c>
      <c r="S12" s="3">
        <v>5</v>
      </c>
      <c r="T12" s="3">
        <v>2</v>
      </c>
      <c r="U12" s="3">
        <v>1</v>
      </c>
      <c r="V12" s="3"/>
      <c r="W12" s="3"/>
      <c r="X12" s="3">
        <v>6</v>
      </c>
      <c r="Y12" s="3">
        <v>1</v>
      </c>
      <c r="Z12" s="3">
        <v>1</v>
      </c>
      <c r="AA12" s="3"/>
      <c r="AB12" s="3"/>
      <c r="AC12" s="4">
        <f>(I12*0)+(N12*0)+(S12*0)+(X12*0)</f>
        <v>0</v>
      </c>
      <c r="AD12" s="1">
        <f>(J12*1)+(O12*1)+(T12*1)+(Y12*1)</f>
        <v>5</v>
      </c>
      <c r="AE12" s="1">
        <f>(K12*2)+(P12*2)+(U12*2)+(Z12*2)</f>
        <v>8</v>
      </c>
      <c r="AF12" s="1">
        <f>(L12*3)+(Q12*3)+(V12*3)+(AA12*3)</f>
        <v>6</v>
      </c>
      <c r="AG12" s="1">
        <f>(M12*5)+(R12*5)+(W12*5)+(AB12*5)</f>
        <v>15</v>
      </c>
      <c r="AH12" s="28">
        <v>0.39444444444444443</v>
      </c>
      <c r="AI12" s="28">
        <v>0.60416666666666663</v>
      </c>
      <c r="AJ12" s="28">
        <f>AI12-AH12</f>
        <v>0.2097222222222222</v>
      </c>
    </row>
    <row r="13" spans="1:36">
      <c r="A13" s="1"/>
      <c r="B13" s="1">
        <v>1</v>
      </c>
      <c r="C13" s="1" t="s">
        <v>63</v>
      </c>
      <c r="D13" s="1" t="s">
        <v>97</v>
      </c>
      <c r="E13" s="1">
        <v>95</v>
      </c>
      <c r="F13" s="1"/>
      <c r="G13" s="1">
        <f>AC13+AD13+AE13+AF13+AG13+F13+H13</f>
        <v>64</v>
      </c>
      <c r="H13" s="1"/>
      <c r="I13" s="3">
        <v>1</v>
      </c>
      <c r="J13" s="3">
        <v>1</v>
      </c>
      <c r="K13" s="3">
        <v>1</v>
      </c>
      <c r="L13" s="3">
        <v>3</v>
      </c>
      <c r="M13" s="3">
        <v>3</v>
      </c>
      <c r="N13" s="3">
        <v>4</v>
      </c>
      <c r="O13" s="3"/>
      <c r="P13" s="3"/>
      <c r="Q13" s="3">
        <v>1</v>
      </c>
      <c r="R13" s="3">
        <v>3</v>
      </c>
      <c r="S13" s="3">
        <v>5</v>
      </c>
      <c r="T13" s="3">
        <v>1</v>
      </c>
      <c r="U13" s="3">
        <v>1</v>
      </c>
      <c r="V13" s="3">
        <v>1</v>
      </c>
      <c r="W13" s="3"/>
      <c r="X13" s="3">
        <v>5</v>
      </c>
      <c r="Y13" s="3"/>
      <c r="Z13" s="3"/>
      <c r="AA13" s="3">
        <v>1</v>
      </c>
      <c r="AB13" s="3">
        <v>2</v>
      </c>
      <c r="AC13" s="4">
        <f>(I13*0)+(N13*0)+(S13*0)+(X13*0)</f>
        <v>0</v>
      </c>
      <c r="AD13" s="1">
        <f>(J13*1)+(O13*1)+(T13*1)+(Y13*1)</f>
        <v>2</v>
      </c>
      <c r="AE13" s="1">
        <f>(K13*2)+(P13*2)+(U13*2)+(Z13*2)</f>
        <v>4</v>
      </c>
      <c r="AF13" s="1">
        <f>(L13*3)+(Q13*3)+(V13*3)+(AA13*3)</f>
        <v>18</v>
      </c>
      <c r="AG13" s="1">
        <f>(M13*5)+(R13*5)+(W13*5)+(AB13*5)</f>
        <v>40</v>
      </c>
      <c r="AH13" s="28">
        <v>0.45833333333333331</v>
      </c>
      <c r="AI13" s="30">
        <v>0.60069444444444442</v>
      </c>
      <c r="AJ13" s="28">
        <f>AI13-AH13</f>
        <v>0.1423611111111111</v>
      </c>
    </row>
    <row r="14" spans="1:36">
      <c r="A14" s="1"/>
      <c r="B14" s="1">
        <v>4</v>
      </c>
      <c r="C14" s="1"/>
      <c r="D14" s="1"/>
      <c r="E14" s="1"/>
      <c r="F14" s="1"/>
      <c r="G14" s="1">
        <f t="shared" ref="G11:G18" si="0">AC14+AD14+AE14+AF14+AG14+F14+H14</f>
        <v>0</v>
      </c>
      <c r="H14" s="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4">
        <f t="shared" ref="AC12:AC17" si="1">(I14*0)+(N14*0)+(S14*0)+(X14*0)</f>
        <v>0</v>
      </c>
      <c r="AD14" s="1">
        <f t="shared" ref="AD12:AD17" si="2">(J14*1)+(O14*1)+(T14*1)+(Y14*1)</f>
        <v>0</v>
      </c>
      <c r="AE14" s="1">
        <f t="shared" ref="AE12:AE17" si="3">(K14*2)+(P14*2)+(U14*2)+(Z14*2)</f>
        <v>0</v>
      </c>
      <c r="AF14" s="1">
        <f t="shared" ref="AF12:AF17" si="4">(L14*3)+(Q14*3)+(V14*3)+(AA14*3)</f>
        <v>0</v>
      </c>
      <c r="AG14" s="1">
        <f t="shared" ref="AG12:AG17" si="5">(M14*5)+(R14*5)+(W14*5)+(AB14*5)</f>
        <v>0</v>
      </c>
      <c r="AJ14" s="28">
        <f t="shared" ref="AJ12:AJ38" si="6">AI14-AH14</f>
        <v>0</v>
      </c>
    </row>
    <row r="15" spans="1:36">
      <c r="A15" s="1"/>
      <c r="B15" s="1">
        <v>5</v>
      </c>
      <c r="C15" s="1"/>
      <c r="D15" s="1"/>
      <c r="E15" s="1"/>
      <c r="F15" s="1"/>
      <c r="G15" s="1">
        <f t="shared" si="0"/>
        <v>0</v>
      </c>
      <c r="H15" s="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4">
        <f t="shared" si="1"/>
        <v>0</v>
      </c>
      <c r="AD15" s="1">
        <f t="shared" si="2"/>
        <v>0</v>
      </c>
      <c r="AE15" s="1">
        <f t="shared" si="3"/>
        <v>0</v>
      </c>
      <c r="AF15" s="1">
        <f t="shared" si="4"/>
        <v>0</v>
      </c>
      <c r="AG15" s="1">
        <f t="shared" si="5"/>
        <v>0</v>
      </c>
      <c r="AJ15" s="28">
        <f t="shared" si="6"/>
        <v>0</v>
      </c>
    </row>
    <row r="16" spans="1:36">
      <c r="A16" s="1"/>
      <c r="B16" s="1">
        <v>6</v>
      </c>
      <c r="C16" s="1"/>
      <c r="D16" s="1"/>
      <c r="E16" s="1"/>
      <c r="F16" s="1"/>
      <c r="G16" s="1">
        <f t="shared" si="0"/>
        <v>0</v>
      </c>
      <c r="H16" s="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4">
        <f t="shared" si="1"/>
        <v>0</v>
      </c>
      <c r="AD16" s="1">
        <f t="shared" si="2"/>
        <v>0</v>
      </c>
      <c r="AE16" s="1">
        <f t="shared" si="3"/>
        <v>0</v>
      </c>
      <c r="AF16" s="1">
        <f t="shared" si="4"/>
        <v>0</v>
      </c>
      <c r="AG16" s="1">
        <f t="shared" si="5"/>
        <v>0</v>
      </c>
      <c r="AJ16" s="28">
        <f t="shared" si="6"/>
        <v>0</v>
      </c>
    </row>
    <row r="17" spans="1:36">
      <c r="A17" s="1"/>
      <c r="B17" s="1">
        <v>7</v>
      </c>
      <c r="C17" s="1"/>
      <c r="D17" s="1"/>
      <c r="E17" s="1"/>
      <c r="F17" s="1"/>
      <c r="G17" s="1">
        <f t="shared" si="0"/>
        <v>0</v>
      </c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4">
        <f t="shared" si="1"/>
        <v>0</v>
      </c>
      <c r="AD17" s="1">
        <f t="shared" si="2"/>
        <v>0</v>
      </c>
      <c r="AE17" s="1">
        <f t="shared" si="3"/>
        <v>0</v>
      </c>
      <c r="AF17" s="1">
        <f t="shared" si="4"/>
        <v>0</v>
      </c>
      <c r="AG17" s="1">
        <f t="shared" si="5"/>
        <v>0</v>
      </c>
      <c r="AJ17" s="28">
        <f t="shared" si="6"/>
        <v>0</v>
      </c>
    </row>
    <row r="18" spans="1:36">
      <c r="A18" s="1"/>
      <c r="B18" s="1">
        <v>8</v>
      </c>
      <c r="C18" s="1"/>
      <c r="D18" s="1"/>
      <c r="E18" s="1"/>
      <c r="F18" s="1"/>
      <c r="G18" s="1">
        <f t="shared" si="0"/>
        <v>0</v>
      </c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4">
        <f t="shared" ref="AC18:AC23" si="7">(I18*0)+(N18*0)+(S18*0)+(X18*0)</f>
        <v>0</v>
      </c>
      <c r="AD18" s="1">
        <f t="shared" ref="AD18:AD23" si="8">(J18*1)+(O18*1)+(T18*1)+(Y18*1)</f>
        <v>0</v>
      </c>
      <c r="AE18" s="1">
        <f t="shared" ref="AE18:AE23" si="9">(K18*2)+(P18*2)+(U18*2)+(Z18*2)</f>
        <v>0</v>
      </c>
      <c r="AF18" s="1">
        <f t="shared" ref="AF18:AF23" si="10">(L18*3)+(Q18*3)+(V18*3)+(AA18*3)</f>
        <v>0</v>
      </c>
      <c r="AG18" s="1">
        <f t="shared" ref="AG18:AG23" si="11">(M18*5)+(R18*5)+(W18*5)+(AB18*5)</f>
        <v>0</v>
      </c>
      <c r="AJ18" s="28">
        <f t="shared" si="6"/>
        <v>0</v>
      </c>
    </row>
    <row r="19" spans="1:36">
      <c r="A19" s="1"/>
      <c r="B19" s="1">
        <v>9</v>
      </c>
      <c r="C19" s="1"/>
      <c r="D19" s="1"/>
      <c r="E19" s="1"/>
      <c r="F19" s="1"/>
      <c r="G19" s="1">
        <f t="shared" ref="G19:G29" si="12">AC19+AD19+AE19+AF19+AG19+F19+H19</f>
        <v>0</v>
      </c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4">
        <f t="shared" si="7"/>
        <v>0</v>
      </c>
      <c r="AD19" s="1">
        <f t="shared" si="8"/>
        <v>0</v>
      </c>
      <c r="AE19" s="1">
        <f t="shared" si="9"/>
        <v>0</v>
      </c>
      <c r="AF19" s="1">
        <f t="shared" si="10"/>
        <v>0</v>
      </c>
      <c r="AG19" s="1">
        <f t="shared" si="11"/>
        <v>0</v>
      </c>
      <c r="AJ19" s="28">
        <f t="shared" si="6"/>
        <v>0</v>
      </c>
    </row>
    <row r="20" spans="1:36">
      <c r="A20" s="1"/>
      <c r="B20" s="1">
        <v>10</v>
      </c>
      <c r="C20" s="1"/>
      <c r="D20" s="1"/>
      <c r="E20" s="1"/>
      <c r="F20" s="1"/>
      <c r="G20" s="1">
        <f t="shared" si="12"/>
        <v>0</v>
      </c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">
        <f t="shared" si="7"/>
        <v>0</v>
      </c>
      <c r="AD20" s="1">
        <f t="shared" si="8"/>
        <v>0</v>
      </c>
      <c r="AE20" s="1">
        <f t="shared" si="9"/>
        <v>0</v>
      </c>
      <c r="AF20" s="1">
        <f t="shared" si="10"/>
        <v>0</v>
      </c>
      <c r="AG20" s="1">
        <f t="shared" si="11"/>
        <v>0</v>
      </c>
      <c r="AJ20" s="28">
        <f t="shared" si="6"/>
        <v>0</v>
      </c>
    </row>
    <row r="21" spans="1:36">
      <c r="A21" s="1"/>
      <c r="B21" s="1">
        <v>11</v>
      </c>
      <c r="C21" s="1"/>
      <c r="D21" s="1"/>
      <c r="E21" s="1"/>
      <c r="F21" s="1"/>
      <c r="G21" s="1">
        <f t="shared" si="12"/>
        <v>0</v>
      </c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>
        <f t="shared" si="7"/>
        <v>0</v>
      </c>
      <c r="AD21" s="1">
        <f t="shared" si="8"/>
        <v>0</v>
      </c>
      <c r="AE21" s="1">
        <f t="shared" si="9"/>
        <v>0</v>
      </c>
      <c r="AF21" s="1">
        <f t="shared" si="10"/>
        <v>0</v>
      </c>
      <c r="AG21" s="1">
        <f t="shared" si="11"/>
        <v>0</v>
      </c>
      <c r="AJ21" s="28">
        <f t="shared" si="6"/>
        <v>0</v>
      </c>
    </row>
    <row r="22" spans="1:36">
      <c r="A22" s="1"/>
      <c r="B22" s="1">
        <v>12</v>
      </c>
      <c r="C22" s="1"/>
      <c r="D22" s="1"/>
      <c r="E22" s="1"/>
      <c r="F22" s="1"/>
      <c r="G22" s="1">
        <f t="shared" si="12"/>
        <v>0</v>
      </c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4">
        <f t="shared" si="7"/>
        <v>0</v>
      </c>
      <c r="AD22" s="1">
        <f t="shared" si="8"/>
        <v>0</v>
      </c>
      <c r="AE22" s="1">
        <f t="shared" si="9"/>
        <v>0</v>
      </c>
      <c r="AF22" s="1">
        <f t="shared" si="10"/>
        <v>0</v>
      </c>
      <c r="AG22" s="1">
        <f t="shared" si="11"/>
        <v>0</v>
      </c>
      <c r="AJ22" s="28">
        <f t="shared" si="6"/>
        <v>0</v>
      </c>
    </row>
    <row r="23" spans="1:36">
      <c r="A23" s="1"/>
      <c r="B23" s="1">
        <v>13</v>
      </c>
      <c r="C23" s="1"/>
      <c r="D23" s="1"/>
      <c r="E23" s="1"/>
      <c r="F23" s="1"/>
      <c r="G23" s="1">
        <f t="shared" si="12"/>
        <v>0</v>
      </c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>
        <f t="shared" si="7"/>
        <v>0</v>
      </c>
      <c r="AD23" s="1">
        <f t="shared" si="8"/>
        <v>0</v>
      </c>
      <c r="AE23" s="1">
        <f t="shared" si="9"/>
        <v>0</v>
      </c>
      <c r="AF23" s="1">
        <f t="shared" si="10"/>
        <v>0</v>
      </c>
      <c r="AG23" s="1">
        <f t="shared" si="11"/>
        <v>0</v>
      </c>
      <c r="AJ23" s="28">
        <f t="shared" si="6"/>
        <v>0</v>
      </c>
    </row>
    <row r="24" spans="1:36">
      <c r="A24" s="1"/>
      <c r="B24" s="1">
        <v>14</v>
      </c>
      <c r="C24" s="1"/>
      <c r="D24" s="1"/>
      <c r="E24" s="1"/>
      <c r="F24" s="1"/>
      <c r="G24" s="1">
        <f t="shared" si="12"/>
        <v>0</v>
      </c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>
        <f t="shared" ref="AC24:AC27" si="13">(I24*0)+(N24*0)+(S24*0)+(X24*0)</f>
        <v>0</v>
      </c>
      <c r="AD24" s="1">
        <f t="shared" ref="AD24:AD27" si="14">(J24*1)+(O24*1)+(T24*1)+(Y24*1)</f>
        <v>0</v>
      </c>
      <c r="AE24" s="1">
        <f t="shared" ref="AE24:AE27" si="15">(K24*2)+(P24*2)+(U24*2)+(Z24*2)</f>
        <v>0</v>
      </c>
      <c r="AF24" s="1">
        <f t="shared" ref="AF24:AF27" si="16">(L24*3)+(Q24*3)+(V24*3)+(AA24*3)</f>
        <v>0</v>
      </c>
      <c r="AG24" s="1">
        <f t="shared" ref="AG24:AG27" si="17">(M24*5)+(R24*5)+(W24*5)+(AB24*5)</f>
        <v>0</v>
      </c>
      <c r="AJ24" s="28">
        <f t="shared" si="6"/>
        <v>0</v>
      </c>
    </row>
    <row r="25" spans="1:36">
      <c r="A25" s="1"/>
      <c r="B25" s="1">
        <v>15</v>
      </c>
      <c r="C25" s="1"/>
      <c r="D25" s="1"/>
      <c r="E25" s="1"/>
      <c r="F25" s="1"/>
      <c r="G25" s="1">
        <f t="shared" si="12"/>
        <v>0</v>
      </c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>
        <f t="shared" si="13"/>
        <v>0</v>
      </c>
      <c r="AD25" s="1">
        <f t="shared" si="14"/>
        <v>0</v>
      </c>
      <c r="AE25" s="1">
        <f t="shared" si="15"/>
        <v>0</v>
      </c>
      <c r="AF25" s="1">
        <f t="shared" si="16"/>
        <v>0</v>
      </c>
      <c r="AG25" s="1">
        <f t="shared" si="17"/>
        <v>0</v>
      </c>
      <c r="AJ25" s="28">
        <f t="shared" si="6"/>
        <v>0</v>
      </c>
    </row>
    <row r="26" spans="1:36">
      <c r="A26" s="1"/>
      <c r="B26" s="1">
        <v>16</v>
      </c>
      <c r="C26" s="1"/>
      <c r="D26" s="1"/>
      <c r="E26" s="1"/>
      <c r="F26" s="1"/>
      <c r="G26" s="1">
        <f t="shared" si="12"/>
        <v>0</v>
      </c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>
        <f t="shared" si="13"/>
        <v>0</v>
      </c>
      <c r="AD26" s="1">
        <f t="shared" si="14"/>
        <v>0</v>
      </c>
      <c r="AE26" s="1">
        <f t="shared" si="15"/>
        <v>0</v>
      </c>
      <c r="AF26" s="1">
        <f t="shared" si="16"/>
        <v>0</v>
      </c>
      <c r="AG26" s="1">
        <f t="shared" si="17"/>
        <v>0</v>
      </c>
      <c r="AJ26" s="28">
        <f t="shared" si="6"/>
        <v>0</v>
      </c>
    </row>
    <row r="27" spans="1:36">
      <c r="A27" s="1"/>
      <c r="B27" s="1">
        <v>17</v>
      </c>
      <c r="C27" s="1"/>
      <c r="D27" s="1"/>
      <c r="E27" s="1"/>
      <c r="F27" s="1"/>
      <c r="G27" s="1">
        <f t="shared" si="12"/>
        <v>0</v>
      </c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>
        <f t="shared" si="13"/>
        <v>0</v>
      </c>
      <c r="AD27" s="1">
        <f t="shared" si="14"/>
        <v>0</v>
      </c>
      <c r="AE27" s="1">
        <f t="shared" si="15"/>
        <v>0</v>
      </c>
      <c r="AF27" s="1">
        <f t="shared" si="16"/>
        <v>0</v>
      </c>
      <c r="AG27" s="1">
        <f t="shared" si="17"/>
        <v>0</v>
      </c>
      <c r="AJ27" s="28">
        <f t="shared" si="6"/>
        <v>0</v>
      </c>
    </row>
    <row r="28" spans="1:36">
      <c r="A28" s="1"/>
      <c r="B28" s="1">
        <v>18</v>
      </c>
      <c r="C28" s="1"/>
      <c r="D28" s="1"/>
      <c r="E28" s="1"/>
      <c r="F28" s="1"/>
      <c r="G28" s="1">
        <f t="shared" si="12"/>
        <v>0</v>
      </c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>
        <f t="shared" ref="AC28:AC30" si="18">(I28*0)+(N28*0)+(S28*0)+(X28*0)</f>
        <v>0</v>
      </c>
      <c r="AD28" s="1">
        <f t="shared" ref="AD28:AD30" si="19">(J28*1)+(O28*1)+(T28*1)+(Y28*1)</f>
        <v>0</v>
      </c>
      <c r="AE28" s="1">
        <f t="shared" ref="AE28:AE30" si="20">(K28*2)+(P28*2)+(U28*2)+(Z28*2)</f>
        <v>0</v>
      </c>
      <c r="AF28" s="1">
        <f t="shared" ref="AF28:AF30" si="21">(L28*3)+(Q28*3)+(V28*3)+(AA28*3)</f>
        <v>0</v>
      </c>
      <c r="AG28" s="1">
        <f t="shared" ref="AG28:AG30" si="22">(M28*5)+(R28*5)+(W28*5)+(AB28*5)</f>
        <v>0</v>
      </c>
      <c r="AJ28" s="28">
        <f t="shared" si="6"/>
        <v>0</v>
      </c>
    </row>
    <row r="29" spans="1:36">
      <c r="A29" s="1"/>
      <c r="B29" s="1">
        <v>19</v>
      </c>
      <c r="C29" s="1"/>
      <c r="D29" s="1"/>
      <c r="E29" s="1"/>
      <c r="F29" s="1"/>
      <c r="G29" s="1">
        <f t="shared" si="12"/>
        <v>0</v>
      </c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>
        <f t="shared" si="18"/>
        <v>0</v>
      </c>
      <c r="AD29" s="1">
        <f t="shared" si="19"/>
        <v>0</v>
      </c>
      <c r="AE29" s="1">
        <f t="shared" si="20"/>
        <v>0</v>
      </c>
      <c r="AF29" s="1">
        <f t="shared" si="21"/>
        <v>0</v>
      </c>
      <c r="AG29" s="1">
        <f t="shared" si="22"/>
        <v>0</v>
      </c>
      <c r="AJ29" s="28">
        <f t="shared" si="6"/>
        <v>0</v>
      </c>
    </row>
    <row r="30" spans="1:36">
      <c r="A30" s="1"/>
      <c r="B30" s="1">
        <v>20</v>
      </c>
      <c r="C30" s="1"/>
      <c r="D30" s="1"/>
      <c r="E30" s="1"/>
      <c r="F30" s="1"/>
      <c r="G30" s="1">
        <f t="shared" ref="G30" si="23">AC30+AD30+AE30+AF30+AG30</f>
        <v>0</v>
      </c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>
        <f t="shared" si="18"/>
        <v>0</v>
      </c>
      <c r="AD30" s="1">
        <f t="shared" si="19"/>
        <v>0</v>
      </c>
      <c r="AE30" s="1">
        <f t="shared" si="20"/>
        <v>0</v>
      </c>
      <c r="AF30" s="1">
        <f t="shared" si="21"/>
        <v>0</v>
      </c>
      <c r="AG30" s="1">
        <f t="shared" si="22"/>
        <v>0</v>
      </c>
      <c r="AJ30" s="28">
        <f t="shared" si="6"/>
        <v>0</v>
      </c>
    </row>
    <row r="31" spans="1:36">
      <c r="A31" s="1"/>
      <c r="B31" s="1">
        <v>21</v>
      </c>
      <c r="C31" s="1"/>
      <c r="D31" s="1"/>
      <c r="E31" s="1"/>
      <c r="F31" s="1"/>
      <c r="G31" s="1">
        <f t="shared" ref="G31:G38" si="24">AC31+AD31+AE31+AF31+AG31</f>
        <v>0</v>
      </c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>
        <f t="shared" ref="AC31:AC38" si="25">(I31*0)+(N31*0)+(S31*0)+(X31*0)</f>
        <v>0</v>
      </c>
      <c r="AD31" s="1">
        <f t="shared" ref="AD31:AD38" si="26">(J31*1)+(O31*1)+(T31*1)+(Y31*1)</f>
        <v>0</v>
      </c>
      <c r="AE31" s="1">
        <f t="shared" ref="AE31:AE38" si="27">(K31*2)+(P31*2)+(U31*2)+(Z31*2)</f>
        <v>0</v>
      </c>
      <c r="AF31" s="1">
        <f t="shared" ref="AF31:AF38" si="28">(L31*3)+(Q31*3)+(V31*3)+(AA31*3)</f>
        <v>0</v>
      </c>
      <c r="AG31" s="1">
        <f t="shared" ref="AG31:AG38" si="29">(M31*5)+(R31*5)+(W31*5)+(AB31*5)</f>
        <v>0</v>
      </c>
      <c r="AJ31" s="28">
        <f t="shared" si="6"/>
        <v>0</v>
      </c>
    </row>
    <row r="32" spans="1:36">
      <c r="A32" s="1"/>
      <c r="B32" s="1">
        <v>22</v>
      </c>
      <c r="C32" s="1"/>
      <c r="D32" s="1"/>
      <c r="E32" s="1"/>
      <c r="F32" s="1"/>
      <c r="G32" s="1">
        <f t="shared" si="24"/>
        <v>0</v>
      </c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>
        <f t="shared" si="25"/>
        <v>0</v>
      </c>
      <c r="AD32" s="1">
        <f t="shared" si="26"/>
        <v>0</v>
      </c>
      <c r="AE32" s="1">
        <f t="shared" si="27"/>
        <v>0</v>
      </c>
      <c r="AF32" s="1">
        <f t="shared" si="28"/>
        <v>0</v>
      </c>
      <c r="AG32" s="1">
        <f t="shared" si="29"/>
        <v>0</v>
      </c>
      <c r="AJ32" s="28">
        <f t="shared" si="6"/>
        <v>0</v>
      </c>
    </row>
    <row r="33" spans="1:36">
      <c r="A33" s="1"/>
      <c r="B33" s="1">
        <v>23</v>
      </c>
      <c r="C33" s="1"/>
      <c r="D33" s="1"/>
      <c r="E33" s="1"/>
      <c r="F33" s="1"/>
      <c r="G33" s="1">
        <f t="shared" si="24"/>
        <v>0</v>
      </c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>
        <f t="shared" si="25"/>
        <v>0</v>
      </c>
      <c r="AD33" s="1">
        <f t="shared" si="26"/>
        <v>0</v>
      </c>
      <c r="AE33" s="1">
        <f t="shared" si="27"/>
        <v>0</v>
      </c>
      <c r="AF33" s="1">
        <f t="shared" si="28"/>
        <v>0</v>
      </c>
      <c r="AG33" s="1">
        <f t="shared" si="29"/>
        <v>0</v>
      </c>
      <c r="AJ33" s="28">
        <f t="shared" si="6"/>
        <v>0</v>
      </c>
    </row>
    <row r="34" spans="1:36">
      <c r="A34" s="1"/>
      <c r="B34" s="1">
        <v>24</v>
      </c>
      <c r="C34" s="1"/>
      <c r="D34" s="1"/>
      <c r="E34" s="1"/>
      <c r="F34" s="1"/>
      <c r="G34" s="1">
        <f t="shared" si="24"/>
        <v>0</v>
      </c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>
        <f t="shared" si="25"/>
        <v>0</v>
      </c>
      <c r="AD34" s="1">
        <f t="shared" si="26"/>
        <v>0</v>
      </c>
      <c r="AE34" s="1">
        <f t="shared" si="27"/>
        <v>0</v>
      </c>
      <c r="AF34" s="1">
        <f t="shared" si="28"/>
        <v>0</v>
      </c>
      <c r="AG34" s="1">
        <f t="shared" si="29"/>
        <v>0</v>
      </c>
      <c r="AJ34" s="28">
        <f t="shared" si="6"/>
        <v>0</v>
      </c>
    </row>
    <row r="35" spans="1:36">
      <c r="A35" s="1"/>
      <c r="B35" s="1">
        <v>25</v>
      </c>
      <c r="C35" s="1"/>
      <c r="D35" s="1"/>
      <c r="E35" s="1"/>
      <c r="F35" s="1"/>
      <c r="G35" s="1">
        <f t="shared" si="24"/>
        <v>0</v>
      </c>
      <c r="H35" s="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4">
        <f t="shared" si="25"/>
        <v>0</v>
      </c>
      <c r="AD35" s="1">
        <f t="shared" si="26"/>
        <v>0</v>
      </c>
      <c r="AE35" s="1">
        <f t="shared" si="27"/>
        <v>0</v>
      </c>
      <c r="AF35" s="1">
        <f t="shared" si="28"/>
        <v>0</v>
      </c>
      <c r="AG35" s="1">
        <f t="shared" si="29"/>
        <v>0</v>
      </c>
      <c r="AJ35" s="28">
        <f t="shared" si="6"/>
        <v>0</v>
      </c>
    </row>
    <row r="36" spans="1:36">
      <c r="A36" s="1"/>
      <c r="B36" s="1">
        <v>26</v>
      </c>
      <c r="C36" s="1"/>
      <c r="D36" s="1"/>
      <c r="E36" s="1"/>
      <c r="F36" s="1"/>
      <c r="G36" s="1">
        <f t="shared" si="24"/>
        <v>0</v>
      </c>
      <c r="H36" s="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>
        <f t="shared" si="25"/>
        <v>0</v>
      </c>
      <c r="AD36" s="1">
        <f t="shared" si="26"/>
        <v>0</v>
      </c>
      <c r="AE36" s="1">
        <f t="shared" si="27"/>
        <v>0</v>
      </c>
      <c r="AF36" s="1">
        <f t="shared" si="28"/>
        <v>0</v>
      </c>
      <c r="AG36" s="1">
        <f t="shared" si="29"/>
        <v>0</v>
      </c>
      <c r="AJ36" s="28">
        <f t="shared" si="6"/>
        <v>0</v>
      </c>
    </row>
    <row r="37" spans="1:36">
      <c r="A37" s="1"/>
      <c r="B37" s="1">
        <v>27</v>
      </c>
      <c r="C37" s="1"/>
      <c r="D37" s="1"/>
      <c r="E37" s="1"/>
      <c r="F37" s="1"/>
      <c r="G37" s="1">
        <f t="shared" si="24"/>
        <v>0</v>
      </c>
      <c r="H37" s="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4">
        <f t="shared" si="25"/>
        <v>0</v>
      </c>
      <c r="AD37" s="1">
        <f t="shared" si="26"/>
        <v>0</v>
      </c>
      <c r="AE37" s="1">
        <f t="shared" si="27"/>
        <v>0</v>
      </c>
      <c r="AF37" s="1">
        <f t="shared" si="28"/>
        <v>0</v>
      </c>
      <c r="AG37" s="1">
        <f t="shared" si="29"/>
        <v>0</v>
      </c>
      <c r="AJ37" s="28">
        <f t="shared" si="6"/>
        <v>0</v>
      </c>
    </row>
    <row r="38" spans="1:36">
      <c r="A38" s="1"/>
      <c r="B38" s="1">
        <v>28</v>
      </c>
      <c r="C38" s="1"/>
      <c r="D38" s="1"/>
      <c r="E38" s="1"/>
      <c r="F38" s="1"/>
      <c r="G38" s="1">
        <f t="shared" si="24"/>
        <v>0</v>
      </c>
      <c r="H38" s="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4">
        <f t="shared" si="25"/>
        <v>0</v>
      </c>
      <c r="AD38" s="1">
        <f t="shared" si="26"/>
        <v>0</v>
      </c>
      <c r="AE38" s="1">
        <f t="shared" si="27"/>
        <v>0</v>
      </c>
      <c r="AF38" s="1">
        <f t="shared" si="28"/>
        <v>0</v>
      </c>
      <c r="AG38" s="1">
        <f t="shared" si="29"/>
        <v>0</v>
      </c>
      <c r="AJ38" s="28">
        <f t="shared" si="6"/>
        <v>0</v>
      </c>
    </row>
  </sheetData>
  <sortState ref="A11:AJ13">
    <sortCondition ref="G11:G13"/>
  </sortState>
  <mergeCells count="9">
    <mergeCell ref="A1:J1"/>
    <mergeCell ref="N1:AG1"/>
    <mergeCell ref="A2:AG2"/>
    <mergeCell ref="A3:AG3"/>
    <mergeCell ref="A9:G9"/>
    <mergeCell ref="N9:R9"/>
    <mergeCell ref="S9:W9"/>
    <mergeCell ref="X9:AB9"/>
    <mergeCell ref="AC9:AG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AJ34"/>
  <sheetViews>
    <sheetView topLeftCell="D1" workbookViewId="0">
      <selection sqref="A1:AG13"/>
    </sheetView>
  </sheetViews>
  <sheetFormatPr baseColWidth="10" defaultRowHeight="15"/>
  <cols>
    <col min="1" max="1" width="4.140625" customWidth="1"/>
    <col min="2" max="2" width="4.5703125" customWidth="1"/>
    <col min="3" max="3" width="39.28515625" customWidth="1"/>
    <col min="4" max="4" width="14.85546875" customWidth="1"/>
    <col min="5" max="5" width="5.42578125" customWidth="1"/>
    <col min="6" max="6" width="6.85546875" customWidth="1"/>
    <col min="7" max="7" width="7.85546875" customWidth="1"/>
    <col min="8" max="8" width="5.5703125" customWidth="1"/>
    <col min="9" max="9" width="5" customWidth="1"/>
    <col min="10" max="10" width="3.85546875" customWidth="1"/>
    <col min="11" max="11" width="3.7109375" customWidth="1"/>
    <col min="12" max="12" width="4" customWidth="1"/>
    <col min="13" max="23" width="3.85546875" customWidth="1"/>
    <col min="24" max="28" width="3.85546875" hidden="1" customWidth="1"/>
    <col min="29" max="29" width="7" customWidth="1"/>
    <col min="30" max="30" width="5.85546875" customWidth="1"/>
    <col min="31" max="31" width="5.5703125" customWidth="1"/>
    <col min="32" max="32" width="5" customWidth="1"/>
    <col min="33" max="33" width="5.85546875" customWidth="1"/>
    <col min="34" max="35" width="11.42578125" style="28"/>
  </cols>
  <sheetData>
    <row r="1" spans="1:36" ht="32.25" customHeight="1" thickBot="1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25"/>
      <c r="L1" s="26"/>
      <c r="M1" s="27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6" ht="38.25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6" ht="61.5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6" s="10" customFormat="1" ht="15" customHeight="1">
      <c r="AH4" s="29"/>
      <c r="AI4" s="29"/>
    </row>
    <row r="7" spans="1:36">
      <c r="A7" s="67" t="s">
        <v>76</v>
      </c>
      <c r="B7" s="68"/>
      <c r="C7" s="68"/>
      <c r="D7" s="68"/>
      <c r="E7" s="68"/>
      <c r="F7" s="68"/>
      <c r="G7" s="69"/>
      <c r="H7" s="24"/>
      <c r="I7" s="67" t="s">
        <v>2</v>
      </c>
      <c r="J7" s="68"/>
      <c r="K7" s="68"/>
      <c r="L7" s="68"/>
      <c r="M7" s="69"/>
      <c r="N7" s="70" t="s">
        <v>3</v>
      </c>
      <c r="O7" s="70"/>
      <c r="P7" s="70"/>
      <c r="Q7" s="70"/>
      <c r="R7" s="70"/>
      <c r="S7" s="70" t="s">
        <v>4</v>
      </c>
      <c r="T7" s="70"/>
      <c r="U7" s="70"/>
      <c r="V7" s="70"/>
      <c r="W7" s="70"/>
      <c r="X7" s="70" t="s">
        <v>5</v>
      </c>
      <c r="Y7" s="70"/>
      <c r="Z7" s="70"/>
      <c r="AA7" s="70"/>
      <c r="AB7" s="70"/>
      <c r="AC7" s="67"/>
      <c r="AD7" s="68"/>
      <c r="AE7" s="68"/>
      <c r="AF7" s="68"/>
      <c r="AG7" s="69"/>
      <c r="AH7" s="28" t="s">
        <v>74</v>
      </c>
      <c r="AI7" s="30" t="s">
        <v>75</v>
      </c>
      <c r="AJ7" t="s">
        <v>11</v>
      </c>
    </row>
    <row r="8" spans="1:36">
      <c r="A8" s="18" t="s">
        <v>8</v>
      </c>
      <c r="B8" s="19" t="s">
        <v>9</v>
      </c>
      <c r="C8" s="20" t="s">
        <v>0</v>
      </c>
      <c r="D8" s="20" t="s">
        <v>6</v>
      </c>
      <c r="E8" s="20" t="s">
        <v>7</v>
      </c>
      <c r="F8" s="20" t="s">
        <v>10</v>
      </c>
      <c r="G8" s="20" t="s">
        <v>1</v>
      </c>
      <c r="H8" s="20" t="s">
        <v>11</v>
      </c>
      <c r="I8" s="21">
        <v>0</v>
      </c>
      <c r="J8" s="21">
        <v>1</v>
      </c>
      <c r="K8" s="21">
        <v>2</v>
      </c>
      <c r="L8" s="21">
        <v>3</v>
      </c>
      <c r="M8" s="21">
        <v>5</v>
      </c>
      <c r="N8" s="22">
        <v>0</v>
      </c>
      <c r="O8" s="22">
        <v>1</v>
      </c>
      <c r="P8" s="22">
        <v>2</v>
      </c>
      <c r="Q8" s="22">
        <v>3</v>
      </c>
      <c r="R8" s="22">
        <v>5</v>
      </c>
      <c r="S8" s="22">
        <v>0</v>
      </c>
      <c r="T8" s="22">
        <v>1</v>
      </c>
      <c r="U8" s="22">
        <v>2</v>
      </c>
      <c r="V8" s="22">
        <v>3</v>
      </c>
      <c r="W8" s="22">
        <v>5</v>
      </c>
      <c r="X8" s="22">
        <v>0</v>
      </c>
      <c r="Y8" s="22">
        <v>1</v>
      </c>
      <c r="Z8" s="22">
        <v>2</v>
      </c>
      <c r="AA8" s="22">
        <v>3</v>
      </c>
      <c r="AB8" s="22">
        <v>5</v>
      </c>
      <c r="AC8" s="4">
        <v>0</v>
      </c>
      <c r="AD8" s="4">
        <v>1</v>
      </c>
      <c r="AE8" s="4">
        <v>2</v>
      </c>
      <c r="AF8" s="4">
        <v>3</v>
      </c>
      <c r="AG8" s="4">
        <v>5</v>
      </c>
      <c r="AI8" s="30"/>
    </row>
    <row r="9" spans="1:36" s="86" customFormat="1">
      <c r="A9" s="76" t="s">
        <v>131</v>
      </c>
      <c r="B9" s="76">
        <v>7</v>
      </c>
      <c r="C9" s="76" t="s">
        <v>116</v>
      </c>
      <c r="D9" s="76" t="s">
        <v>94</v>
      </c>
      <c r="E9" s="76">
        <v>5</v>
      </c>
      <c r="F9" s="76"/>
      <c r="G9" s="76">
        <f>AC9+AD9+AE9+AF9+AG9+F9+H9</f>
        <v>17</v>
      </c>
      <c r="H9" s="76"/>
      <c r="I9" s="77">
        <v>5</v>
      </c>
      <c r="J9" s="77">
        <v>6</v>
      </c>
      <c r="K9" s="77"/>
      <c r="L9" s="77">
        <v>1</v>
      </c>
      <c r="M9" s="77"/>
      <c r="N9" s="77">
        <v>9</v>
      </c>
      <c r="O9" s="77">
        <v>2</v>
      </c>
      <c r="P9" s="77">
        <v>2</v>
      </c>
      <c r="Q9" s="77"/>
      <c r="R9" s="77"/>
      <c r="S9" s="77">
        <v>10</v>
      </c>
      <c r="T9" s="77">
        <v>2</v>
      </c>
      <c r="U9" s="77"/>
      <c r="V9" s="77"/>
      <c r="W9" s="77"/>
      <c r="X9" s="77"/>
      <c r="Y9" s="77"/>
      <c r="Z9" s="77"/>
      <c r="AA9" s="77"/>
      <c r="AB9" s="77"/>
      <c r="AC9" s="78">
        <f>(I9*0)+(N9*0)+(S9*0)+(X9*0)</f>
        <v>0</v>
      </c>
      <c r="AD9" s="76">
        <f>(J9*1)+(O9*1)+(T9*1)+(Y9*1)</f>
        <v>10</v>
      </c>
      <c r="AE9" s="76">
        <f>(K9*2)+(P9*2)+(U9*2)+(Z9*2)</f>
        <v>4</v>
      </c>
      <c r="AF9" s="76">
        <f>(L9*3)+(Q9*3)+(V9*3)+(AA9*3)</f>
        <v>3</v>
      </c>
      <c r="AG9" s="76">
        <f>(M9*5)+(R9*5)+(W9*5)+(AB9*5)</f>
        <v>0</v>
      </c>
      <c r="AH9" s="79">
        <v>0.44513888888888892</v>
      </c>
      <c r="AI9" s="79">
        <v>0.67291666666666661</v>
      </c>
      <c r="AJ9" s="79">
        <f>AI9-AH9</f>
        <v>0.22777777777777769</v>
      </c>
    </row>
    <row r="10" spans="1:36" s="86" customFormat="1">
      <c r="A10" s="81"/>
      <c r="B10" s="81">
        <v>6</v>
      </c>
      <c r="C10" s="81" t="s">
        <v>26</v>
      </c>
      <c r="D10" s="81"/>
      <c r="E10" s="81">
        <v>3</v>
      </c>
      <c r="F10" s="81"/>
      <c r="G10" s="81">
        <f>AC10+AD10+AE10+AF10+AG10+F10+H10</f>
        <v>74</v>
      </c>
      <c r="H10" s="81"/>
      <c r="I10" s="82">
        <v>2</v>
      </c>
      <c r="J10" s="82"/>
      <c r="K10" s="82">
        <v>4</v>
      </c>
      <c r="L10" s="82">
        <v>3</v>
      </c>
      <c r="M10" s="82">
        <v>3</v>
      </c>
      <c r="N10" s="82">
        <v>4</v>
      </c>
      <c r="O10" s="82">
        <v>1</v>
      </c>
      <c r="P10" s="82">
        <v>2</v>
      </c>
      <c r="Q10" s="82">
        <v>4</v>
      </c>
      <c r="R10" s="82">
        <v>1</v>
      </c>
      <c r="S10" s="82">
        <v>3</v>
      </c>
      <c r="T10" s="82">
        <v>2</v>
      </c>
      <c r="U10" s="82">
        <v>5</v>
      </c>
      <c r="V10" s="82">
        <v>1</v>
      </c>
      <c r="W10" s="82">
        <v>1</v>
      </c>
      <c r="X10" s="82"/>
      <c r="Y10" s="82"/>
      <c r="Z10" s="82"/>
      <c r="AA10" s="82"/>
      <c r="AB10" s="82"/>
      <c r="AC10" s="83">
        <f>(I10*0)+(N10*0)+(S10*0)+(X10*0)</f>
        <v>0</v>
      </c>
      <c r="AD10" s="81">
        <f>(J10*1)+(O10*1)+(T10*1)+(Y10*1)</f>
        <v>3</v>
      </c>
      <c r="AE10" s="81">
        <f>(K10*2)+(P10*2)+(U10*2)+(Z10*2)</f>
        <v>22</v>
      </c>
      <c r="AF10" s="81">
        <f>(L10*3)+(Q10*3)+(V10*3)+(AA10*3)</f>
        <v>24</v>
      </c>
      <c r="AG10" s="81">
        <f>(M10*5)+(R10*5)+(W10*5)+(AB10*5)</f>
        <v>25</v>
      </c>
      <c r="AH10" s="84">
        <v>0.4465277777777778</v>
      </c>
      <c r="AI10" s="84">
        <v>0.65972222222222221</v>
      </c>
      <c r="AJ10" s="84">
        <f>AI10-AH10</f>
        <v>0.21319444444444441</v>
      </c>
    </row>
    <row r="11" spans="1:36">
      <c r="A11" s="1"/>
      <c r="B11" s="1">
        <v>3</v>
      </c>
      <c r="C11" s="1" t="s">
        <v>24</v>
      </c>
      <c r="D11" s="1"/>
      <c r="E11" s="1">
        <v>4</v>
      </c>
      <c r="F11" s="1"/>
      <c r="G11" s="1">
        <f>AC11+AD11+AE11+AF11+AG11+F11+H11</f>
        <v>98</v>
      </c>
      <c r="H11" s="1"/>
      <c r="I11" s="3"/>
      <c r="J11" s="3">
        <v>1</v>
      </c>
      <c r="K11" s="3">
        <v>1</v>
      </c>
      <c r="L11" s="3">
        <v>1</v>
      </c>
      <c r="M11" s="3">
        <v>9</v>
      </c>
      <c r="N11" s="3">
        <v>4</v>
      </c>
      <c r="O11" s="3">
        <v>1</v>
      </c>
      <c r="P11" s="3">
        <v>3</v>
      </c>
      <c r="Q11" s="3">
        <v>2</v>
      </c>
      <c r="R11" s="3">
        <v>2</v>
      </c>
      <c r="S11" s="3">
        <v>4</v>
      </c>
      <c r="T11" s="3">
        <v>2</v>
      </c>
      <c r="U11" s="3">
        <v>2</v>
      </c>
      <c r="V11" s="3">
        <v>1</v>
      </c>
      <c r="W11" s="3">
        <v>3</v>
      </c>
      <c r="X11" s="3"/>
      <c r="Y11" s="3"/>
      <c r="Z11" s="3"/>
      <c r="AA11" s="3"/>
      <c r="AB11" s="3"/>
      <c r="AC11" s="4">
        <f>(I11*0)+(N11*0)+(S11*0)+(X11*0)</f>
        <v>0</v>
      </c>
      <c r="AD11" s="1">
        <f>(J11*1)+(O11*1)+(T11*1)+(Y11*1)</f>
        <v>4</v>
      </c>
      <c r="AE11" s="1">
        <f>(K11*2)+(P11*2)+(U11*2)+(Z11*2)</f>
        <v>12</v>
      </c>
      <c r="AF11" s="1">
        <f>(L11*3)+(Q11*3)+(V11*3)+(AA11*3)</f>
        <v>12</v>
      </c>
      <c r="AG11" s="1">
        <f>(M11*5)+(R11*5)+(W11*5)+(AB11*5)</f>
        <v>70</v>
      </c>
      <c r="AH11" s="28">
        <v>0.4458333333333333</v>
      </c>
      <c r="AI11" s="28">
        <v>0.68055555555555547</v>
      </c>
      <c r="AJ11" s="28">
        <f>AI11-AH11</f>
        <v>0.23472222222222217</v>
      </c>
    </row>
    <row r="12" spans="1:36">
      <c r="A12" s="1"/>
      <c r="B12" s="1">
        <v>4</v>
      </c>
      <c r="C12" s="1" t="s">
        <v>25</v>
      </c>
      <c r="D12" s="1"/>
      <c r="E12" s="1">
        <v>7</v>
      </c>
      <c r="F12" s="1"/>
      <c r="G12" s="1">
        <f>AC12+AD12+AE12+AF12+AG12+F12+H12</f>
        <v>133</v>
      </c>
      <c r="H12" s="1"/>
      <c r="I12" s="3">
        <v>2</v>
      </c>
      <c r="J12" s="3">
        <v>1</v>
      </c>
      <c r="K12" s="3">
        <v>2</v>
      </c>
      <c r="L12" s="3">
        <v>1</v>
      </c>
      <c r="M12" s="3">
        <v>6</v>
      </c>
      <c r="N12" s="3"/>
      <c r="O12" s="3">
        <v>4</v>
      </c>
      <c r="P12" s="3">
        <v>3</v>
      </c>
      <c r="Q12" s="3"/>
      <c r="R12" s="3">
        <v>5</v>
      </c>
      <c r="S12" s="3"/>
      <c r="T12" s="3"/>
      <c r="U12" s="3"/>
      <c r="V12" s="3"/>
      <c r="W12" s="3">
        <v>12</v>
      </c>
      <c r="X12" s="3"/>
      <c r="Y12" s="3"/>
      <c r="Z12" s="3"/>
      <c r="AA12" s="3"/>
      <c r="AB12" s="3"/>
      <c r="AC12" s="4">
        <f>(I12*0)+(N12*0)+(S12*0)+(X12*0)</f>
        <v>0</v>
      </c>
      <c r="AD12" s="1">
        <f>(J12*1)+(O12*1)+(T12*1)+(Y12*1)</f>
        <v>5</v>
      </c>
      <c r="AE12" s="1">
        <f>(K12*2)+(P12*2)+(U12*2)+(Z12*2)</f>
        <v>10</v>
      </c>
      <c r="AF12" s="1">
        <f>(L12*3)+(Q12*3)+(V12*3)+(AA12*3)</f>
        <v>3</v>
      </c>
      <c r="AG12" s="1">
        <f>(M12*5)+(R12*5)+(W12*5)+(AB12*5)</f>
        <v>115</v>
      </c>
      <c r="AH12" s="28">
        <v>0.44791666666666669</v>
      </c>
      <c r="AI12" s="28">
        <v>0.68333333333333324</v>
      </c>
      <c r="AJ12" s="28">
        <f>AI12-AH12</f>
        <v>0.23541666666666655</v>
      </c>
    </row>
    <row r="13" spans="1:36" s="75" customFormat="1">
      <c r="A13" s="1"/>
      <c r="B13" s="1">
        <v>1</v>
      </c>
      <c r="C13" s="1" t="s">
        <v>23</v>
      </c>
      <c r="D13" s="1"/>
      <c r="E13" s="1">
        <v>1</v>
      </c>
      <c r="F13" s="1"/>
      <c r="G13" s="1" t="s">
        <v>126</v>
      </c>
      <c r="H13" s="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4">
        <f>(I13*0)+(N13*0)+(S13*0)+(X13*0)</f>
        <v>0</v>
      </c>
      <c r="AD13" s="1">
        <f>(J13*1)+(O13*1)+(T13*1)+(Y13*1)</f>
        <v>0</v>
      </c>
      <c r="AE13" s="1">
        <f>(K13*2)+(P13*2)+(U13*2)+(Z13*2)</f>
        <v>0</v>
      </c>
      <c r="AF13" s="1">
        <f>(L13*3)+(Q13*3)+(V13*3)+(AA13*3)</f>
        <v>0</v>
      </c>
      <c r="AG13" s="1">
        <f>(M13*5)+(R13*5)+(W13*5)+(AB13*5)</f>
        <v>0</v>
      </c>
      <c r="AH13" s="28"/>
      <c r="AI13" s="30"/>
      <c r="AJ13" s="28">
        <f>AI13-AH13</f>
        <v>0</v>
      </c>
    </row>
    <row r="14" spans="1:36">
      <c r="A14" s="1"/>
      <c r="B14" s="1">
        <v>8</v>
      </c>
      <c r="C14" s="1"/>
      <c r="D14" s="1"/>
      <c r="E14" s="1"/>
      <c r="F14" s="1"/>
      <c r="G14" s="1">
        <f t="shared" ref="G10:G25" si="0">AC14+AD14+AE14+AF14+AG14+F14+H14</f>
        <v>0</v>
      </c>
      <c r="H14" s="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4">
        <f t="shared" ref="AC10:AC34" si="1">(I14*0)+(N14*0)+(S14*0)+(X14*0)</f>
        <v>0</v>
      </c>
      <c r="AD14" s="1">
        <f t="shared" ref="AD10:AD34" si="2">(J14*1)+(O14*1)+(T14*1)+(Y14*1)</f>
        <v>0</v>
      </c>
      <c r="AE14" s="1">
        <f t="shared" ref="AE10:AE34" si="3">(K14*2)+(P14*2)+(U14*2)+(Z14*2)</f>
        <v>0</v>
      </c>
      <c r="AF14" s="1">
        <f t="shared" ref="AF10:AF34" si="4">(L14*3)+(Q14*3)+(V14*3)+(AA14*3)</f>
        <v>0</v>
      </c>
      <c r="AG14" s="1">
        <f t="shared" ref="AG10:AG34" si="5">(M14*5)+(R14*5)+(W14*5)+(AB14*5)</f>
        <v>0</v>
      </c>
      <c r="AJ14" s="28">
        <f t="shared" ref="AJ10:AJ24" si="6">AI14-AH14</f>
        <v>0</v>
      </c>
    </row>
    <row r="15" spans="1:36">
      <c r="A15" s="1"/>
      <c r="B15" s="1">
        <v>9</v>
      </c>
      <c r="C15" s="1"/>
      <c r="D15" s="1"/>
      <c r="E15" s="1"/>
      <c r="F15" s="1"/>
      <c r="G15" s="1">
        <f t="shared" si="0"/>
        <v>0</v>
      </c>
      <c r="H15" s="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4">
        <f t="shared" si="1"/>
        <v>0</v>
      </c>
      <c r="AD15" s="1">
        <f t="shared" si="2"/>
        <v>0</v>
      </c>
      <c r="AE15" s="1">
        <f t="shared" si="3"/>
        <v>0</v>
      </c>
      <c r="AF15" s="1">
        <f t="shared" si="4"/>
        <v>0</v>
      </c>
      <c r="AG15" s="1">
        <f t="shared" si="5"/>
        <v>0</v>
      </c>
      <c r="AJ15" s="28">
        <f t="shared" si="6"/>
        <v>0</v>
      </c>
    </row>
    <row r="16" spans="1:36">
      <c r="A16" s="1"/>
      <c r="B16" s="1">
        <v>10</v>
      </c>
      <c r="C16" s="1"/>
      <c r="D16" s="1"/>
      <c r="E16" s="1"/>
      <c r="F16" s="1"/>
      <c r="G16" s="1">
        <f t="shared" si="0"/>
        <v>0</v>
      </c>
      <c r="H16" s="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4">
        <f t="shared" si="1"/>
        <v>0</v>
      </c>
      <c r="AD16" s="1">
        <f t="shared" si="2"/>
        <v>0</v>
      </c>
      <c r="AE16" s="1">
        <f t="shared" si="3"/>
        <v>0</v>
      </c>
      <c r="AF16" s="1">
        <f t="shared" si="4"/>
        <v>0</v>
      </c>
      <c r="AG16" s="1">
        <f t="shared" si="5"/>
        <v>0</v>
      </c>
      <c r="AJ16" s="28">
        <f t="shared" si="6"/>
        <v>0</v>
      </c>
    </row>
    <row r="17" spans="1:36">
      <c r="A17" s="1"/>
      <c r="B17" s="1">
        <v>11</v>
      </c>
      <c r="C17" s="1"/>
      <c r="D17" s="1"/>
      <c r="E17" s="1"/>
      <c r="F17" s="1"/>
      <c r="G17" s="1">
        <f t="shared" si="0"/>
        <v>0</v>
      </c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4">
        <f t="shared" si="1"/>
        <v>0</v>
      </c>
      <c r="AD17" s="1">
        <f t="shared" si="2"/>
        <v>0</v>
      </c>
      <c r="AE17" s="1">
        <f t="shared" si="3"/>
        <v>0</v>
      </c>
      <c r="AF17" s="1">
        <f t="shared" si="4"/>
        <v>0</v>
      </c>
      <c r="AG17" s="1">
        <f t="shared" si="5"/>
        <v>0</v>
      </c>
      <c r="AJ17" s="28">
        <f t="shared" si="6"/>
        <v>0</v>
      </c>
    </row>
    <row r="18" spans="1:36">
      <c r="A18" s="1"/>
      <c r="B18" s="1">
        <v>12</v>
      </c>
      <c r="C18" s="1"/>
      <c r="D18" s="1"/>
      <c r="E18" s="1"/>
      <c r="F18" s="1"/>
      <c r="G18" s="1">
        <f t="shared" si="0"/>
        <v>0</v>
      </c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4">
        <f t="shared" si="1"/>
        <v>0</v>
      </c>
      <c r="AD18" s="1">
        <f t="shared" si="2"/>
        <v>0</v>
      </c>
      <c r="AE18" s="1">
        <f t="shared" si="3"/>
        <v>0</v>
      </c>
      <c r="AF18" s="1">
        <f t="shared" si="4"/>
        <v>0</v>
      </c>
      <c r="AG18" s="1">
        <f t="shared" si="5"/>
        <v>0</v>
      </c>
      <c r="AJ18" s="28">
        <f t="shared" si="6"/>
        <v>0</v>
      </c>
    </row>
    <row r="19" spans="1:36">
      <c r="A19" s="1"/>
      <c r="B19" s="1">
        <v>13</v>
      </c>
      <c r="C19" s="1"/>
      <c r="D19" s="1"/>
      <c r="E19" s="1"/>
      <c r="F19" s="1"/>
      <c r="G19" s="1">
        <f t="shared" si="0"/>
        <v>0</v>
      </c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4">
        <f t="shared" si="1"/>
        <v>0</v>
      </c>
      <c r="AD19" s="1">
        <f t="shared" si="2"/>
        <v>0</v>
      </c>
      <c r="AE19" s="1">
        <f t="shared" si="3"/>
        <v>0</v>
      </c>
      <c r="AF19" s="1">
        <f t="shared" si="4"/>
        <v>0</v>
      </c>
      <c r="AG19" s="1">
        <f t="shared" si="5"/>
        <v>0</v>
      </c>
      <c r="AJ19" s="28">
        <f t="shared" si="6"/>
        <v>0</v>
      </c>
    </row>
    <row r="20" spans="1:36">
      <c r="A20" s="1"/>
      <c r="B20" s="1">
        <v>14</v>
      </c>
      <c r="C20" s="1"/>
      <c r="D20" s="1"/>
      <c r="E20" s="1"/>
      <c r="F20" s="1"/>
      <c r="G20" s="1">
        <f t="shared" si="0"/>
        <v>0</v>
      </c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">
        <f t="shared" si="1"/>
        <v>0</v>
      </c>
      <c r="AD20" s="1">
        <f t="shared" si="2"/>
        <v>0</v>
      </c>
      <c r="AE20" s="1">
        <f t="shared" si="3"/>
        <v>0</v>
      </c>
      <c r="AF20" s="1">
        <f t="shared" si="4"/>
        <v>0</v>
      </c>
      <c r="AG20" s="1">
        <f t="shared" si="5"/>
        <v>0</v>
      </c>
      <c r="AJ20" s="28">
        <f t="shared" si="6"/>
        <v>0</v>
      </c>
    </row>
    <row r="21" spans="1:36">
      <c r="A21" s="1"/>
      <c r="B21" s="1">
        <v>15</v>
      </c>
      <c r="C21" s="1"/>
      <c r="D21" s="1"/>
      <c r="E21" s="1"/>
      <c r="F21" s="1"/>
      <c r="G21" s="1">
        <f t="shared" si="0"/>
        <v>0</v>
      </c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>
        <f t="shared" si="1"/>
        <v>0</v>
      </c>
      <c r="AD21" s="1">
        <f t="shared" si="2"/>
        <v>0</v>
      </c>
      <c r="AE21" s="1">
        <f t="shared" si="3"/>
        <v>0</v>
      </c>
      <c r="AF21" s="1">
        <f t="shared" si="4"/>
        <v>0</v>
      </c>
      <c r="AG21" s="1">
        <f t="shared" si="5"/>
        <v>0</v>
      </c>
      <c r="AJ21" s="28">
        <f t="shared" si="6"/>
        <v>0</v>
      </c>
    </row>
    <row r="22" spans="1:36">
      <c r="A22" s="1"/>
      <c r="B22" s="1">
        <v>16</v>
      </c>
      <c r="C22" s="1"/>
      <c r="D22" s="1"/>
      <c r="E22" s="1"/>
      <c r="F22" s="1"/>
      <c r="G22" s="1">
        <f t="shared" si="0"/>
        <v>0</v>
      </c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4">
        <f t="shared" si="1"/>
        <v>0</v>
      </c>
      <c r="AD22" s="1">
        <f t="shared" si="2"/>
        <v>0</v>
      </c>
      <c r="AE22" s="1">
        <f t="shared" si="3"/>
        <v>0</v>
      </c>
      <c r="AF22" s="1">
        <f t="shared" si="4"/>
        <v>0</v>
      </c>
      <c r="AG22" s="1">
        <f t="shared" si="5"/>
        <v>0</v>
      </c>
      <c r="AJ22" s="28">
        <f t="shared" si="6"/>
        <v>0</v>
      </c>
    </row>
    <row r="23" spans="1:36">
      <c r="A23" s="1"/>
      <c r="B23" s="1">
        <v>17</v>
      </c>
      <c r="C23" s="1"/>
      <c r="D23" s="1"/>
      <c r="E23" s="1"/>
      <c r="F23" s="1"/>
      <c r="G23" s="1">
        <f t="shared" si="0"/>
        <v>0</v>
      </c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>
        <f t="shared" si="1"/>
        <v>0</v>
      </c>
      <c r="AD23" s="1">
        <f t="shared" si="2"/>
        <v>0</v>
      </c>
      <c r="AE23" s="1">
        <f t="shared" si="3"/>
        <v>0</v>
      </c>
      <c r="AF23" s="1">
        <f t="shared" si="4"/>
        <v>0</v>
      </c>
      <c r="AG23" s="1">
        <f t="shared" si="5"/>
        <v>0</v>
      </c>
      <c r="AJ23" s="28">
        <f t="shared" si="6"/>
        <v>0</v>
      </c>
    </row>
    <row r="24" spans="1:36">
      <c r="A24" s="1"/>
      <c r="B24" s="1">
        <v>18</v>
      </c>
      <c r="C24" s="1"/>
      <c r="D24" s="1"/>
      <c r="E24" s="1"/>
      <c r="F24" s="1"/>
      <c r="G24" s="1">
        <f t="shared" si="0"/>
        <v>0</v>
      </c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>
        <f t="shared" si="1"/>
        <v>0</v>
      </c>
      <c r="AD24" s="1">
        <f t="shared" si="2"/>
        <v>0</v>
      </c>
      <c r="AE24" s="1">
        <f t="shared" si="3"/>
        <v>0</v>
      </c>
      <c r="AF24" s="1">
        <f t="shared" si="4"/>
        <v>0</v>
      </c>
      <c r="AG24" s="1">
        <f t="shared" si="5"/>
        <v>0</v>
      </c>
      <c r="AJ24" s="28">
        <f t="shared" si="6"/>
        <v>0</v>
      </c>
    </row>
    <row r="25" spans="1:36">
      <c r="A25" s="1"/>
      <c r="B25" s="1">
        <v>19</v>
      </c>
      <c r="C25" s="1"/>
      <c r="D25" s="1"/>
      <c r="E25" s="1"/>
      <c r="F25" s="1"/>
      <c r="G25" s="1">
        <f t="shared" si="0"/>
        <v>0</v>
      </c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>
        <f t="shared" si="1"/>
        <v>0</v>
      </c>
      <c r="AD25" s="1">
        <f t="shared" si="2"/>
        <v>0</v>
      </c>
      <c r="AE25" s="1">
        <f t="shared" si="3"/>
        <v>0</v>
      </c>
      <c r="AF25" s="1">
        <f t="shared" si="4"/>
        <v>0</v>
      </c>
      <c r="AG25" s="1">
        <f t="shared" si="5"/>
        <v>0</v>
      </c>
    </row>
    <row r="26" spans="1:36">
      <c r="A26" s="1"/>
      <c r="B26" s="1">
        <v>20</v>
      </c>
      <c r="C26" s="1"/>
      <c r="D26" s="1"/>
      <c r="E26" s="1"/>
      <c r="F26" s="1"/>
      <c r="G26" s="1">
        <f t="shared" ref="G26:G34" si="7">AC26+AD26+AE26+AF26+AG26</f>
        <v>0</v>
      </c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>
        <f t="shared" si="1"/>
        <v>0</v>
      </c>
      <c r="AD26" s="1">
        <f t="shared" si="2"/>
        <v>0</v>
      </c>
      <c r="AE26" s="1">
        <f t="shared" si="3"/>
        <v>0</v>
      </c>
      <c r="AF26" s="1">
        <f t="shared" si="4"/>
        <v>0</v>
      </c>
      <c r="AG26" s="1">
        <f t="shared" si="5"/>
        <v>0</v>
      </c>
    </row>
    <row r="27" spans="1:36">
      <c r="A27" s="1"/>
      <c r="B27" s="1">
        <v>21</v>
      </c>
      <c r="C27" s="1"/>
      <c r="D27" s="1"/>
      <c r="E27" s="1"/>
      <c r="F27" s="1"/>
      <c r="G27" s="1">
        <f t="shared" si="7"/>
        <v>0</v>
      </c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>
        <f t="shared" si="1"/>
        <v>0</v>
      </c>
      <c r="AD27" s="1">
        <f t="shared" si="2"/>
        <v>0</v>
      </c>
      <c r="AE27" s="1">
        <f t="shared" si="3"/>
        <v>0</v>
      </c>
      <c r="AF27" s="1">
        <f t="shared" si="4"/>
        <v>0</v>
      </c>
      <c r="AG27" s="1">
        <f t="shared" si="5"/>
        <v>0</v>
      </c>
    </row>
    <row r="28" spans="1:36">
      <c r="A28" s="1"/>
      <c r="B28" s="1">
        <v>22</v>
      </c>
      <c r="C28" s="1"/>
      <c r="D28" s="1"/>
      <c r="E28" s="1"/>
      <c r="F28" s="1"/>
      <c r="G28" s="1">
        <f t="shared" si="7"/>
        <v>0</v>
      </c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>
        <f t="shared" si="1"/>
        <v>0</v>
      </c>
      <c r="AD28" s="1">
        <f t="shared" si="2"/>
        <v>0</v>
      </c>
      <c r="AE28" s="1">
        <f t="shared" si="3"/>
        <v>0</v>
      </c>
      <c r="AF28" s="1">
        <f t="shared" si="4"/>
        <v>0</v>
      </c>
      <c r="AG28" s="1">
        <f t="shared" si="5"/>
        <v>0</v>
      </c>
    </row>
    <row r="29" spans="1:36">
      <c r="A29" s="1"/>
      <c r="B29" s="1">
        <v>23</v>
      </c>
      <c r="C29" s="1"/>
      <c r="D29" s="1"/>
      <c r="E29" s="1"/>
      <c r="F29" s="1"/>
      <c r="G29" s="1">
        <f t="shared" si="7"/>
        <v>0</v>
      </c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>
        <f t="shared" si="1"/>
        <v>0</v>
      </c>
      <c r="AD29" s="1">
        <f t="shared" si="2"/>
        <v>0</v>
      </c>
      <c r="AE29" s="1">
        <f t="shared" si="3"/>
        <v>0</v>
      </c>
      <c r="AF29" s="1">
        <f t="shared" si="4"/>
        <v>0</v>
      </c>
      <c r="AG29" s="1">
        <f t="shared" si="5"/>
        <v>0</v>
      </c>
    </row>
    <row r="30" spans="1:36">
      <c r="A30" s="1"/>
      <c r="B30" s="1">
        <v>24</v>
      </c>
      <c r="C30" s="1"/>
      <c r="D30" s="1"/>
      <c r="E30" s="1"/>
      <c r="F30" s="1"/>
      <c r="G30" s="1">
        <f t="shared" si="7"/>
        <v>0</v>
      </c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>
        <f t="shared" si="1"/>
        <v>0</v>
      </c>
      <c r="AD30" s="1">
        <f t="shared" si="2"/>
        <v>0</v>
      </c>
      <c r="AE30" s="1">
        <f t="shared" si="3"/>
        <v>0</v>
      </c>
      <c r="AF30" s="1">
        <f t="shared" si="4"/>
        <v>0</v>
      </c>
      <c r="AG30" s="1">
        <f t="shared" si="5"/>
        <v>0</v>
      </c>
    </row>
    <row r="31" spans="1:36">
      <c r="A31" s="1"/>
      <c r="B31" s="1">
        <v>25</v>
      </c>
      <c r="C31" s="1"/>
      <c r="D31" s="1"/>
      <c r="E31" s="1"/>
      <c r="F31" s="1"/>
      <c r="G31" s="1">
        <f t="shared" si="7"/>
        <v>0</v>
      </c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>
        <f t="shared" si="1"/>
        <v>0</v>
      </c>
      <c r="AD31" s="1">
        <f t="shared" si="2"/>
        <v>0</v>
      </c>
      <c r="AE31" s="1">
        <f t="shared" si="3"/>
        <v>0</v>
      </c>
      <c r="AF31" s="1">
        <f t="shared" si="4"/>
        <v>0</v>
      </c>
      <c r="AG31" s="1">
        <f t="shared" si="5"/>
        <v>0</v>
      </c>
    </row>
    <row r="32" spans="1:36">
      <c r="A32" s="1"/>
      <c r="B32" s="1">
        <v>26</v>
      </c>
      <c r="C32" s="1"/>
      <c r="D32" s="1"/>
      <c r="E32" s="1"/>
      <c r="F32" s="1"/>
      <c r="G32" s="1">
        <f t="shared" si="7"/>
        <v>0</v>
      </c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>
        <f t="shared" si="1"/>
        <v>0</v>
      </c>
      <c r="AD32" s="1">
        <f t="shared" si="2"/>
        <v>0</v>
      </c>
      <c r="AE32" s="1">
        <f t="shared" si="3"/>
        <v>0</v>
      </c>
      <c r="AF32" s="1">
        <f t="shared" si="4"/>
        <v>0</v>
      </c>
      <c r="AG32" s="1">
        <f t="shared" si="5"/>
        <v>0</v>
      </c>
    </row>
    <row r="33" spans="1:33">
      <c r="A33" s="1"/>
      <c r="B33" s="1">
        <v>27</v>
      </c>
      <c r="C33" s="1"/>
      <c r="D33" s="1"/>
      <c r="E33" s="1"/>
      <c r="F33" s="1"/>
      <c r="G33" s="1">
        <f t="shared" si="7"/>
        <v>0</v>
      </c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>
        <f t="shared" si="1"/>
        <v>0</v>
      </c>
      <c r="AD33" s="1">
        <f t="shared" si="2"/>
        <v>0</v>
      </c>
      <c r="AE33" s="1">
        <f t="shared" si="3"/>
        <v>0</v>
      </c>
      <c r="AF33" s="1">
        <f t="shared" si="4"/>
        <v>0</v>
      </c>
      <c r="AG33" s="1">
        <f t="shared" si="5"/>
        <v>0</v>
      </c>
    </row>
    <row r="34" spans="1:33">
      <c r="A34" s="1"/>
      <c r="B34" s="1">
        <v>28</v>
      </c>
      <c r="C34" s="1"/>
      <c r="D34" s="1"/>
      <c r="E34" s="1"/>
      <c r="F34" s="1"/>
      <c r="G34" s="1">
        <f t="shared" si="7"/>
        <v>0</v>
      </c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>
        <f t="shared" si="1"/>
        <v>0</v>
      </c>
      <c r="AD34" s="1">
        <f t="shared" si="2"/>
        <v>0</v>
      </c>
      <c r="AE34" s="1">
        <f t="shared" si="3"/>
        <v>0</v>
      </c>
      <c r="AF34" s="1">
        <f t="shared" si="4"/>
        <v>0</v>
      </c>
      <c r="AG34" s="1">
        <f t="shared" si="5"/>
        <v>0</v>
      </c>
    </row>
  </sheetData>
  <sortState ref="A9:AJ13">
    <sortCondition ref="G9:G13"/>
  </sortState>
  <mergeCells count="10">
    <mergeCell ref="A2:AG2"/>
    <mergeCell ref="A3:AG3"/>
    <mergeCell ref="A1:J1"/>
    <mergeCell ref="N1:AG1"/>
    <mergeCell ref="AC7:AG7"/>
    <mergeCell ref="A7:G7"/>
    <mergeCell ref="I7:M7"/>
    <mergeCell ref="N7:R7"/>
    <mergeCell ref="S7:W7"/>
    <mergeCell ref="X7:AB7"/>
  </mergeCells>
  <pageMargins left="0.19685039370078741" right="0.19685039370078741" top="0.19685039370078741" bottom="0.19685039370078741" header="0" footer="0"/>
  <pageSetup paperSize="9"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AJ34"/>
  <sheetViews>
    <sheetView workbookViewId="0">
      <selection sqref="A1:AG20"/>
    </sheetView>
  </sheetViews>
  <sheetFormatPr baseColWidth="10" defaultRowHeight="15"/>
  <cols>
    <col min="1" max="1" width="4.140625" customWidth="1"/>
    <col min="2" max="2" width="4.5703125" customWidth="1"/>
    <col min="3" max="3" width="34.140625" customWidth="1"/>
    <col min="4" max="4" width="16.28515625" customWidth="1"/>
    <col min="5" max="5" width="5.42578125" customWidth="1"/>
    <col min="6" max="6" width="6" customWidth="1"/>
    <col min="7" max="7" width="6.7109375" customWidth="1"/>
    <col min="8" max="8" width="6.140625" customWidth="1"/>
    <col min="9" max="9" width="5" customWidth="1"/>
    <col min="10" max="10" width="3.85546875" customWidth="1"/>
    <col min="11" max="11" width="3.7109375" customWidth="1"/>
    <col min="12" max="12" width="4" customWidth="1"/>
    <col min="13" max="23" width="3.85546875" customWidth="1"/>
    <col min="24" max="28" width="3.85546875" hidden="1" customWidth="1"/>
    <col min="29" max="29" width="7" customWidth="1"/>
    <col min="30" max="30" width="5.85546875" customWidth="1"/>
    <col min="31" max="31" width="5.5703125" customWidth="1"/>
    <col min="32" max="32" width="5" customWidth="1"/>
    <col min="33" max="33" width="5.85546875" customWidth="1"/>
    <col min="34" max="35" width="11.42578125" style="28"/>
  </cols>
  <sheetData>
    <row r="1" spans="1:36" ht="32.25" customHeight="1" thickBot="1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25"/>
      <c r="L1" s="26"/>
      <c r="M1" s="27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6" ht="38.25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6" ht="61.5">
      <c r="A3" s="50" t="s">
        <v>18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6" spans="1:36" s="10" customFormat="1" ht="15" customHeight="1">
      <c r="AH6" s="29"/>
      <c r="AI6" s="29"/>
    </row>
    <row r="9" spans="1:36" s="45" customFormat="1">
      <c r="A9" s="51" t="s">
        <v>85</v>
      </c>
      <c r="B9" s="52"/>
      <c r="C9" s="52"/>
      <c r="D9" s="52"/>
      <c r="E9" s="52"/>
      <c r="F9" s="52"/>
      <c r="G9" s="53"/>
      <c r="H9" s="39"/>
      <c r="I9" s="40" t="s">
        <v>2</v>
      </c>
      <c r="J9" s="41"/>
      <c r="K9" s="41"/>
      <c r="L9" s="41"/>
      <c r="M9" s="42"/>
      <c r="N9" s="54" t="s">
        <v>3</v>
      </c>
      <c r="O9" s="54"/>
      <c r="P9" s="54"/>
      <c r="Q9" s="54"/>
      <c r="R9" s="54"/>
      <c r="S9" s="54" t="s">
        <v>4</v>
      </c>
      <c r="T9" s="54"/>
      <c r="U9" s="54"/>
      <c r="V9" s="54"/>
      <c r="W9" s="54"/>
      <c r="X9" s="54" t="s">
        <v>5</v>
      </c>
      <c r="Y9" s="54"/>
      <c r="Z9" s="54"/>
      <c r="AA9" s="54"/>
      <c r="AB9" s="54"/>
      <c r="AC9" s="51"/>
      <c r="AD9" s="52"/>
      <c r="AE9" s="52"/>
      <c r="AF9" s="52"/>
      <c r="AG9" s="53"/>
      <c r="AH9" s="43" t="s">
        <v>74</v>
      </c>
      <c r="AI9" s="44" t="s">
        <v>75</v>
      </c>
      <c r="AJ9" s="45" t="s">
        <v>11</v>
      </c>
    </row>
    <row r="10" spans="1:36">
      <c r="A10" s="6" t="s">
        <v>8</v>
      </c>
      <c r="B10" s="7" t="s">
        <v>9</v>
      </c>
      <c r="C10" s="8" t="s">
        <v>0</v>
      </c>
      <c r="D10" s="8" t="s">
        <v>6</v>
      </c>
      <c r="E10" s="8" t="s">
        <v>7</v>
      </c>
      <c r="F10" s="8" t="s">
        <v>10</v>
      </c>
      <c r="G10" s="8" t="s">
        <v>1</v>
      </c>
      <c r="H10" s="8" t="s">
        <v>11</v>
      </c>
      <c r="I10" s="9">
        <v>0</v>
      </c>
      <c r="J10" s="9">
        <v>1</v>
      </c>
      <c r="K10" s="9">
        <v>2</v>
      </c>
      <c r="L10" s="9">
        <v>3</v>
      </c>
      <c r="M10" s="9">
        <v>5</v>
      </c>
      <c r="N10" s="2">
        <v>0</v>
      </c>
      <c r="O10" s="2">
        <v>1</v>
      </c>
      <c r="P10" s="2">
        <v>2</v>
      </c>
      <c r="Q10" s="2">
        <v>3</v>
      </c>
      <c r="R10" s="2">
        <v>5</v>
      </c>
      <c r="S10" s="2">
        <v>0</v>
      </c>
      <c r="T10" s="2">
        <v>1</v>
      </c>
      <c r="U10" s="2">
        <v>2</v>
      </c>
      <c r="V10" s="2">
        <v>3</v>
      </c>
      <c r="W10" s="2">
        <v>5</v>
      </c>
      <c r="X10" s="2">
        <v>0</v>
      </c>
      <c r="Y10" s="2">
        <v>1</v>
      </c>
      <c r="Z10" s="2">
        <v>2</v>
      </c>
      <c r="AA10" s="2">
        <v>3</v>
      </c>
      <c r="AB10" s="2">
        <v>5</v>
      </c>
      <c r="AC10" s="5">
        <v>0</v>
      </c>
      <c r="AD10" s="5">
        <v>1</v>
      </c>
      <c r="AE10" s="5">
        <v>2</v>
      </c>
      <c r="AF10" s="5">
        <v>3</v>
      </c>
      <c r="AG10" s="5">
        <v>5</v>
      </c>
      <c r="AI10" s="30"/>
    </row>
    <row r="11" spans="1:36" s="86" customFormat="1">
      <c r="A11" s="81"/>
      <c r="B11" s="81">
        <v>4</v>
      </c>
      <c r="C11" s="81" t="s">
        <v>67</v>
      </c>
      <c r="D11" s="81"/>
      <c r="E11" s="81">
        <v>96</v>
      </c>
      <c r="F11" s="81"/>
      <c r="G11" s="81">
        <f>AC11+AD11+AE11+AF11+AG11+F11+H11</f>
        <v>2</v>
      </c>
      <c r="H11" s="81"/>
      <c r="I11" s="82">
        <v>11</v>
      </c>
      <c r="J11" s="82">
        <v>1</v>
      </c>
      <c r="K11" s="82"/>
      <c r="L11" s="82"/>
      <c r="M11" s="82"/>
      <c r="N11" s="82">
        <v>11</v>
      </c>
      <c r="O11" s="82">
        <v>1</v>
      </c>
      <c r="P11" s="82"/>
      <c r="Q11" s="82"/>
      <c r="R11" s="82"/>
      <c r="S11" s="82">
        <v>12</v>
      </c>
      <c r="T11" s="82"/>
      <c r="U11" s="82"/>
      <c r="V11" s="82"/>
      <c r="W11" s="82"/>
      <c r="X11" s="82"/>
      <c r="Y11" s="82"/>
      <c r="Z11" s="82"/>
      <c r="AA11" s="82"/>
      <c r="AB11" s="82"/>
      <c r="AC11" s="83">
        <f>(I11*0)+(N11*0)+(S11*0)+(X11*0)</f>
        <v>0</v>
      </c>
      <c r="AD11" s="81">
        <f>(J11*1)+(O11*1)+(T11*1)+(Y11*1)</f>
        <v>2</v>
      </c>
      <c r="AE11" s="81">
        <f>(K11*2)+(P11*2)+(U11*2)+(Z11*2)</f>
        <v>0</v>
      </c>
      <c r="AF11" s="81">
        <f>(L11*3)+(Q11*3)+(V11*3)+(AA11*3)</f>
        <v>0</v>
      </c>
      <c r="AG11" s="81">
        <f>(M11*5)+(R11*5)+(W11*5)+(AB11*5)</f>
        <v>0</v>
      </c>
      <c r="AH11" s="84">
        <v>0.3888888888888889</v>
      </c>
      <c r="AI11" s="84">
        <v>0.59722222222222221</v>
      </c>
      <c r="AJ11" s="84">
        <f>AI11-AH11</f>
        <v>0.20833333333333331</v>
      </c>
    </row>
    <row r="12" spans="1:36">
      <c r="A12" s="1"/>
      <c r="B12" s="1">
        <v>14</v>
      </c>
      <c r="C12" s="1" t="s">
        <v>113</v>
      </c>
      <c r="D12" s="1" t="s">
        <v>92</v>
      </c>
      <c r="E12" s="1">
        <v>303</v>
      </c>
      <c r="F12" s="1"/>
      <c r="G12" s="1">
        <f>AC12+AD12+AE12+AF12+AG12+F12+H12</f>
        <v>2</v>
      </c>
      <c r="H12" s="1"/>
      <c r="I12" s="3">
        <v>10</v>
      </c>
      <c r="J12" s="3">
        <v>2</v>
      </c>
      <c r="K12" s="3"/>
      <c r="L12" s="3"/>
      <c r="M12" s="3"/>
      <c r="N12" s="3">
        <v>12</v>
      </c>
      <c r="O12" s="3"/>
      <c r="P12" s="3"/>
      <c r="Q12" s="3"/>
      <c r="R12" s="3"/>
      <c r="S12" s="3">
        <v>12</v>
      </c>
      <c r="T12" s="3"/>
      <c r="U12" s="3"/>
      <c r="V12" s="3"/>
      <c r="W12" s="3"/>
      <c r="X12" s="3"/>
      <c r="Y12" s="3"/>
      <c r="Z12" s="3"/>
      <c r="AA12" s="3"/>
      <c r="AB12" s="3"/>
      <c r="AC12" s="4">
        <f>(I12*0)+(N12*0)+(S12*0)+(X12*0)</f>
        <v>0</v>
      </c>
      <c r="AD12" s="1">
        <f>(J12*1)+(O12*1)+(T12*1)+(Y12*1)</f>
        <v>2</v>
      </c>
      <c r="AE12" s="1">
        <f>(K12*2)+(P12*2)+(U12*2)+(Z12*2)</f>
        <v>0</v>
      </c>
      <c r="AF12" s="1">
        <f>(L12*3)+(Q12*3)+(V12*3)+(AA12*3)</f>
        <v>0</v>
      </c>
      <c r="AG12" s="1">
        <f>(M12*5)+(R12*5)+(W12*5)+(AB12*5)</f>
        <v>0</v>
      </c>
      <c r="AH12" s="28">
        <v>0.43888888888888888</v>
      </c>
      <c r="AI12" s="28">
        <v>0.66875000000000007</v>
      </c>
      <c r="AJ12" s="28">
        <f>AI12-AH12</f>
        <v>0.22986111111111118</v>
      </c>
    </row>
    <row r="13" spans="1:36" s="75" customFormat="1">
      <c r="A13" s="76"/>
      <c r="B13" s="76">
        <v>3</v>
      </c>
      <c r="C13" s="76" t="s">
        <v>122</v>
      </c>
      <c r="D13" s="76"/>
      <c r="E13" s="76">
        <v>105</v>
      </c>
      <c r="F13" s="76"/>
      <c r="G13" s="76">
        <f>AC13+AD13+AE13+AF13+AG13+F13+H13</f>
        <v>3</v>
      </c>
      <c r="H13" s="76"/>
      <c r="I13" s="77">
        <v>10</v>
      </c>
      <c r="J13" s="77">
        <v>1</v>
      </c>
      <c r="K13" s="77">
        <v>1</v>
      </c>
      <c r="L13" s="77"/>
      <c r="M13" s="77"/>
      <c r="N13" s="77">
        <v>12</v>
      </c>
      <c r="O13" s="77"/>
      <c r="P13" s="77"/>
      <c r="Q13" s="77"/>
      <c r="R13" s="77"/>
      <c r="S13" s="77">
        <v>12</v>
      </c>
      <c r="T13" s="77"/>
      <c r="U13" s="77"/>
      <c r="V13" s="77"/>
      <c r="W13" s="77"/>
      <c r="X13" s="77"/>
      <c r="Y13" s="77"/>
      <c r="Z13" s="77"/>
      <c r="AA13" s="77"/>
      <c r="AB13" s="77"/>
      <c r="AC13" s="78">
        <f>(I13*0)+(N13*0)+(S13*0)+(X13*0)</f>
        <v>0</v>
      </c>
      <c r="AD13" s="76">
        <f>(J13*1)+(O13*1)+(T13*1)+(Y13*1)</f>
        <v>1</v>
      </c>
      <c r="AE13" s="76">
        <f>(K13*2)+(P13*2)+(U13*2)+(Z13*2)</f>
        <v>2</v>
      </c>
      <c r="AF13" s="76">
        <f>(L13*3)+(Q13*3)+(V13*3)+(AA13*3)</f>
        <v>0</v>
      </c>
      <c r="AG13" s="76">
        <f>(M13*5)+(R13*5)+(W13*5)+(AB13*5)</f>
        <v>0</v>
      </c>
      <c r="AH13" s="79">
        <v>0.41805555555555557</v>
      </c>
      <c r="AI13" s="79">
        <v>0.63124999999999998</v>
      </c>
      <c r="AJ13" s="79">
        <f>AI13-AH13</f>
        <v>0.21319444444444441</v>
      </c>
    </row>
    <row r="14" spans="1:36" s="86" customFormat="1">
      <c r="A14" s="1"/>
      <c r="B14" s="1">
        <v>1</v>
      </c>
      <c r="C14" s="1" t="s">
        <v>65</v>
      </c>
      <c r="D14" s="1"/>
      <c r="E14" s="1">
        <v>107</v>
      </c>
      <c r="F14" s="1"/>
      <c r="G14" s="1">
        <f>AC14+AD14+AE14+AF14+AG14+F14+H14</f>
        <v>3</v>
      </c>
      <c r="H14" s="1"/>
      <c r="I14" s="3">
        <v>10</v>
      </c>
      <c r="J14" s="3">
        <v>2</v>
      </c>
      <c r="K14" s="3"/>
      <c r="L14" s="3"/>
      <c r="M14" s="3"/>
      <c r="N14" s="3">
        <v>12</v>
      </c>
      <c r="O14" s="3"/>
      <c r="P14" s="3"/>
      <c r="Q14" s="3"/>
      <c r="R14" s="3"/>
      <c r="S14" s="3">
        <v>11</v>
      </c>
      <c r="T14" s="3">
        <v>1</v>
      </c>
      <c r="U14" s="3"/>
      <c r="V14" s="3"/>
      <c r="W14" s="3"/>
      <c r="X14" s="3"/>
      <c r="Y14" s="3"/>
      <c r="Z14" s="3"/>
      <c r="AA14" s="3"/>
      <c r="AB14" s="3"/>
      <c r="AC14" s="4">
        <f>(I14*0)+(N14*0)+(S14*0)+(X14*0)</f>
        <v>0</v>
      </c>
      <c r="AD14" s="1">
        <f>(J14*1)+(O14*1)+(T14*1)+(Y14*1)</f>
        <v>3</v>
      </c>
      <c r="AE14" s="1">
        <f>(K14*2)+(P14*2)+(U14*2)+(Z14*2)</f>
        <v>0</v>
      </c>
      <c r="AF14" s="1">
        <f>(L14*3)+(Q14*3)+(V14*3)+(AA14*3)</f>
        <v>0</v>
      </c>
      <c r="AG14" s="1">
        <f>(M14*5)+(R14*5)+(W14*5)+(AB14*5)</f>
        <v>0</v>
      </c>
      <c r="AH14" s="28">
        <v>0.41736111111111113</v>
      </c>
      <c r="AI14" s="30">
        <v>0.63124999999999998</v>
      </c>
      <c r="AJ14" s="28">
        <f>AI14-AH14</f>
        <v>0.21388888888888885</v>
      </c>
    </row>
    <row r="15" spans="1:36">
      <c r="A15" s="1"/>
      <c r="B15" s="1">
        <v>5</v>
      </c>
      <c r="C15" s="1" t="s">
        <v>68</v>
      </c>
      <c r="D15" s="1"/>
      <c r="E15" s="1">
        <v>108</v>
      </c>
      <c r="F15" s="1"/>
      <c r="G15" s="1">
        <f>AC15+AD15+AE15+AF15+AG15+F15+H15</f>
        <v>4</v>
      </c>
      <c r="H15" s="1"/>
      <c r="I15" s="3">
        <v>11</v>
      </c>
      <c r="J15" s="3"/>
      <c r="K15" s="3"/>
      <c r="L15" s="3">
        <v>1</v>
      </c>
      <c r="M15" s="3"/>
      <c r="N15" s="3">
        <v>12</v>
      </c>
      <c r="O15" s="3"/>
      <c r="P15" s="3"/>
      <c r="Q15" s="3"/>
      <c r="R15" s="3"/>
      <c r="S15" s="3">
        <v>11</v>
      </c>
      <c r="T15" s="3">
        <v>1</v>
      </c>
      <c r="U15" s="3"/>
      <c r="V15" s="3"/>
      <c r="W15" s="3"/>
      <c r="X15" s="3"/>
      <c r="Y15" s="3"/>
      <c r="Z15" s="3"/>
      <c r="AA15" s="3"/>
      <c r="AB15" s="3"/>
      <c r="AC15" s="4">
        <f>(I15*0)+(N15*0)+(S15*0)+(X15*0)</f>
        <v>0</v>
      </c>
      <c r="AD15" s="1">
        <f>(J15*1)+(O15*1)+(T15*1)+(Y15*1)</f>
        <v>1</v>
      </c>
      <c r="AE15" s="1">
        <f>(K15*2)+(P15*2)+(U15*2)+(Z15*2)</f>
        <v>0</v>
      </c>
      <c r="AF15" s="1">
        <f>(L15*3)+(Q15*3)+(V15*3)+(AA15*3)</f>
        <v>3</v>
      </c>
      <c r="AG15" s="1">
        <f>(M15*5)+(R15*5)+(W15*5)+(AB15*5)</f>
        <v>0</v>
      </c>
      <c r="AH15" s="28">
        <v>0.3888888888888889</v>
      </c>
      <c r="AI15" s="28">
        <v>0.57152777777777775</v>
      </c>
      <c r="AJ15" s="28">
        <f>AI15-AH15</f>
        <v>0.18263888888888885</v>
      </c>
    </row>
    <row r="16" spans="1:36">
      <c r="A16" s="1"/>
      <c r="B16" s="1">
        <v>9</v>
      </c>
      <c r="C16" s="1" t="s">
        <v>96</v>
      </c>
      <c r="D16" s="1" t="s">
        <v>97</v>
      </c>
      <c r="E16" s="1">
        <v>300</v>
      </c>
      <c r="F16" s="1"/>
      <c r="G16" s="1">
        <f>AC16+AD16+AE16+AF16+AG16+F16+H16</f>
        <v>4</v>
      </c>
      <c r="H16" s="1"/>
      <c r="I16" s="3">
        <v>9</v>
      </c>
      <c r="J16" s="3">
        <v>3</v>
      </c>
      <c r="K16" s="3"/>
      <c r="L16" s="3"/>
      <c r="M16" s="3"/>
      <c r="N16" s="3">
        <v>12</v>
      </c>
      <c r="O16" s="3"/>
      <c r="P16" s="3"/>
      <c r="Q16" s="3"/>
      <c r="R16" s="3"/>
      <c r="S16" s="3">
        <v>11</v>
      </c>
      <c r="T16" s="3">
        <v>1</v>
      </c>
      <c r="U16" s="3"/>
      <c r="V16" s="3"/>
      <c r="W16" s="3"/>
      <c r="X16" s="3"/>
      <c r="Y16" s="3"/>
      <c r="Z16" s="3"/>
      <c r="AA16" s="3"/>
      <c r="AB16" s="3"/>
      <c r="AC16" s="4">
        <f>(I16*0)+(N16*0)+(S16*0)+(X16*0)</f>
        <v>0</v>
      </c>
      <c r="AD16" s="1">
        <f>(J16*1)+(O16*1)+(T16*1)+(Y16*1)</f>
        <v>4</v>
      </c>
      <c r="AE16" s="1">
        <f>(K16*2)+(P16*2)+(U16*2)+(Z16*2)</f>
        <v>0</v>
      </c>
      <c r="AF16" s="1">
        <f>(L16*3)+(Q16*3)+(V16*3)+(AA16*3)</f>
        <v>0</v>
      </c>
      <c r="AG16" s="1">
        <f>(M16*5)+(R16*5)+(W16*5)+(AB16*5)</f>
        <v>0</v>
      </c>
      <c r="AH16" s="28">
        <v>0.42638888888888887</v>
      </c>
      <c r="AI16" s="28">
        <v>0.64374999999999993</v>
      </c>
      <c r="AJ16" s="28">
        <f>AI16-AH16</f>
        <v>0.21736111111111106</v>
      </c>
    </row>
    <row r="17" spans="1:36">
      <c r="A17" s="1"/>
      <c r="B17" s="1">
        <v>10</v>
      </c>
      <c r="C17" s="1" t="s">
        <v>98</v>
      </c>
      <c r="D17" s="1" t="s">
        <v>94</v>
      </c>
      <c r="E17" s="1">
        <v>179</v>
      </c>
      <c r="F17" s="1"/>
      <c r="G17" s="1">
        <f>AC17+AD17+AE17+AF17+AG17+F17+H17</f>
        <v>7</v>
      </c>
      <c r="H17" s="1">
        <v>5</v>
      </c>
      <c r="I17" s="3">
        <v>11</v>
      </c>
      <c r="J17" s="3">
        <v>1</v>
      </c>
      <c r="K17" s="3"/>
      <c r="L17" s="3"/>
      <c r="M17" s="3"/>
      <c r="N17" s="3">
        <v>12</v>
      </c>
      <c r="O17" s="3"/>
      <c r="P17" s="3"/>
      <c r="Q17" s="3"/>
      <c r="R17" s="3"/>
      <c r="S17" s="3">
        <v>11</v>
      </c>
      <c r="T17" s="3">
        <v>1</v>
      </c>
      <c r="U17" s="3"/>
      <c r="V17" s="3"/>
      <c r="W17" s="3"/>
      <c r="X17" s="3"/>
      <c r="Y17" s="3"/>
      <c r="Z17" s="3"/>
      <c r="AA17" s="3"/>
      <c r="AB17" s="3"/>
      <c r="AC17" s="4">
        <f>(I17*0)+(N17*0)+(S17*0)+(X17*0)</f>
        <v>0</v>
      </c>
      <c r="AD17" s="1">
        <f>(J17*1)+(O17*1)+(T17*1)+(Y17*1)</f>
        <v>2</v>
      </c>
      <c r="AE17" s="1">
        <f>(K17*2)+(P17*2)+(U17*2)+(Z17*2)</f>
        <v>0</v>
      </c>
      <c r="AF17" s="1">
        <f>(L17*3)+(Q17*3)+(V17*3)+(AA17*3)</f>
        <v>0</v>
      </c>
      <c r="AG17" s="1">
        <f>(M17*5)+(R17*5)+(W17*5)+(AB17*5)</f>
        <v>0</v>
      </c>
      <c r="AH17" s="28">
        <v>0.39930555555555558</v>
      </c>
      <c r="AI17" s="28">
        <v>0.65277777777777779</v>
      </c>
      <c r="AJ17" s="28">
        <f>AI17-AH17</f>
        <v>0.25347222222222221</v>
      </c>
    </row>
    <row r="18" spans="1:36">
      <c r="A18" s="1"/>
      <c r="B18" s="1">
        <v>2</v>
      </c>
      <c r="C18" s="1" t="s">
        <v>66</v>
      </c>
      <c r="D18" s="1"/>
      <c r="E18" s="1">
        <v>109</v>
      </c>
      <c r="F18" s="1"/>
      <c r="G18" s="1">
        <f>AC18+AD18+AE18+AF18+AG18+F18+H18</f>
        <v>18</v>
      </c>
      <c r="H18" s="1"/>
      <c r="I18" s="3">
        <v>9</v>
      </c>
      <c r="J18" s="3">
        <v>1</v>
      </c>
      <c r="K18" s="3">
        <v>1</v>
      </c>
      <c r="L18" s="3"/>
      <c r="M18" s="3">
        <v>1</v>
      </c>
      <c r="N18" s="3">
        <v>10</v>
      </c>
      <c r="O18" s="3">
        <v>1</v>
      </c>
      <c r="P18" s="3"/>
      <c r="Q18" s="3">
        <v>1</v>
      </c>
      <c r="R18" s="3"/>
      <c r="S18" s="3">
        <v>9</v>
      </c>
      <c r="T18" s="3">
        <v>1</v>
      </c>
      <c r="U18" s="3">
        <v>1</v>
      </c>
      <c r="V18" s="3">
        <v>1</v>
      </c>
      <c r="W18" s="3"/>
      <c r="X18" s="3"/>
      <c r="Y18" s="3"/>
      <c r="Z18" s="3"/>
      <c r="AA18" s="3"/>
      <c r="AB18" s="3"/>
      <c r="AC18" s="4">
        <f>(I18*0)+(N18*0)+(S18*0)+(X18*0)</f>
        <v>0</v>
      </c>
      <c r="AD18" s="1">
        <f>(J18*1)+(O18*1)+(T18*1)+(Y18*1)</f>
        <v>3</v>
      </c>
      <c r="AE18" s="1">
        <f>(K18*2)+(P18*2)+(U18*2)+(Z18*2)</f>
        <v>4</v>
      </c>
      <c r="AF18" s="1">
        <f>(L18*3)+(Q18*3)+(V18*3)+(AA18*3)</f>
        <v>6</v>
      </c>
      <c r="AG18" s="1">
        <f>(M18*5)+(R18*5)+(W18*5)+(AB18*5)</f>
        <v>5</v>
      </c>
      <c r="AH18" s="28">
        <v>0.40069444444444446</v>
      </c>
      <c r="AI18" s="28">
        <v>0.60833333333333328</v>
      </c>
      <c r="AJ18" s="28">
        <f>AI18-AH18</f>
        <v>0.20763888888888882</v>
      </c>
    </row>
    <row r="19" spans="1:36" s="75" customFormat="1">
      <c r="A19" s="1"/>
      <c r="B19" s="1">
        <v>11</v>
      </c>
      <c r="C19" s="1" t="s">
        <v>109</v>
      </c>
      <c r="D19" s="1" t="s">
        <v>94</v>
      </c>
      <c r="E19" s="1">
        <v>106</v>
      </c>
      <c r="F19" s="1"/>
      <c r="G19" s="1">
        <f>AC19+AD19+AE19+AF19+AG19+F19+H19</f>
        <v>18</v>
      </c>
      <c r="H19" s="1"/>
      <c r="I19" s="3">
        <v>8</v>
      </c>
      <c r="J19" s="3">
        <v>1</v>
      </c>
      <c r="K19" s="3">
        <v>2</v>
      </c>
      <c r="L19" s="3">
        <v>1</v>
      </c>
      <c r="M19" s="3"/>
      <c r="N19" s="3">
        <v>9</v>
      </c>
      <c r="O19" s="3">
        <v>1</v>
      </c>
      <c r="P19" s="3">
        <v>1</v>
      </c>
      <c r="Q19" s="3"/>
      <c r="R19" s="3">
        <v>1</v>
      </c>
      <c r="S19" s="3">
        <v>10</v>
      </c>
      <c r="T19" s="3"/>
      <c r="U19" s="3">
        <v>1</v>
      </c>
      <c r="V19" s="3"/>
      <c r="W19" s="3"/>
      <c r="X19" s="3"/>
      <c r="Y19" s="3"/>
      <c r="Z19" s="3"/>
      <c r="AA19" s="3"/>
      <c r="AB19" s="3"/>
      <c r="AC19" s="4">
        <f>(I19*0)+(N19*0)+(S19*0)+(X19*0)</f>
        <v>0</v>
      </c>
      <c r="AD19" s="1">
        <f>(J19*1)+(O19*1)+(T19*1)+(Y19*1)</f>
        <v>2</v>
      </c>
      <c r="AE19" s="1">
        <f>(K19*2)+(P19*2)+(U19*2)+(Z19*2)</f>
        <v>8</v>
      </c>
      <c r="AF19" s="1">
        <f>(L19*3)+(Q19*3)+(V19*3)+(AA19*3)</f>
        <v>3</v>
      </c>
      <c r="AG19" s="1">
        <f>(M19*5)+(R19*5)+(W19*5)+(AB19*5)</f>
        <v>5</v>
      </c>
      <c r="AH19" s="28">
        <v>0.3972222222222222</v>
      </c>
      <c r="AI19" s="28">
        <v>0.58194444444444449</v>
      </c>
      <c r="AJ19" s="28">
        <f>AI19-AH19</f>
        <v>0.18472222222222229</v>
      </c>
    </row>
    <row r="20" spans="1:36">
      <c r="A20" s="71"/>
      <c r="B20" s="71">
        <v>12</v>
      </c>
      <c r="C20" s="71" t="s">
        <v>110</v>
      </c>
      <c r="D20" s="71" t="s">
        <v>95</v>
      </c>
      <c r="E20" s="71">
        <v>141</v>
      </c>
      <c r="F20" s="71"/>
      <c r="G20" s="71" t="s">
        <v>126</v>
      </c>
      <c r="H20" s="71"/>
      <c r="I20" s="72">
        <v>7</v>
      </c>
      <c r="J20" s="72"/>
      <c r="K20" s="72">
        <v>1</v>
      </c>
      <c r="L20" s="72"/>
      <c r="M20" s="72">
        <v>4</v>
      </c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3">
        <f>(I20*0)+(N20*0)+(S20*0)+(X20*0)</f>
        <v>0</v>
      </c>
      <c r="AD20" s="71">
        <f>(J20*1)+(O20*1)+(T20*1)+(Y20*1)</f>
        <v>0</v>
      </c>
      <c r="AE20" s="71">
        <f>(K20*2)+(P20*2)+(U20*2)+(Z20*2)</f>
        <v>2</v>
      </c>
      <c r="AF20" s="71">
        <f>(L20*3)+(Q20*3)+(V20*3)+(AA20*3)</f>
        <v>0</v>
      </c>
      <c r="AG20" s="71">
        <f>(M20*5)+(R20*5)+(W20*5)+(AB20*5)</f>
        <v>20</v>
      </c>
      <c r="AH20" s="74"/>
      <c r="AI20" s="74"/>
      <c r="AJ20" s="74">
        <f>AI20-AH20</f>
        <v>0</v>
      </c>
    </row>
    <row r="21" spans="1:36">
      <c r="A21" s="1"/>
      <c r="B21" s="1">
        <v>15</v>
      </c>
      <c r="C21" s="1"/>
      <c r="D21" s="1"/>
      <c r="E21" s="1"/>
      <c r="F21" s="1"/>
      <c r="G21" s="1">
        <f t="shared" ref="G11:G25" si="0">AC21+AD21+AE21+AF21+AG21+F21+H21</f>
        <v>0</v>
      </c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>
        <f t="shared" ref="AC12:AC34" si="1">(I21*0)+(N21*0)+(S21*0)+(X21*0)</f>
        <v>0</v>
      </c>
      <c r="AD21" s="1">
        <f t="shared" ref="AD12:AD34" si="2">(J21*1)+(O21*1)+(T21*1)+(Y21*1)</f>
        <v>0</v>
      </c>
      <c r="AE21" s="1">
        <f t="shared" ref="AE12:AE34" si="3">(K21*2)+(P21*2)+(U21*2)+(Z21*2)</f>
        <v>0</v>
      </c>
      <c r="AF21" s="1">
        <f t="shared" ref="AF12:AF34" si="4">(L21*3)+(Q21*3)+(V21*3)+(AA21*3)</f>
        <v>0</v>
      </c>
      <c r="AG21" s="1">
        <f t="shared" ref="AG12:AG34" si="5">(M21*5)+(R21*5)+(W21*5)+(AB21*5)</f>
        <v>0</v>
      </c>
      <c r="AJ21" s="28">
        <f t="shared" ref="AJ12:AJ28" si="6">AI21-AH21</f>
        <v>0</v>
      </c>
    </row>
    <row r="22" spans="1:36">
      <c r="A22" s="1"/>
      <c r="B22" s="1">
        <v>16</v>
      </c>
      <c r="C22" s="1"/>
      <c r="D22" s="1"/>
      <c r="E22" s="1"/>
      <c r="F22" s="1"/>
      <c r="G22" s="1">
        <f t="shared" si="0"/>
        <v>0</v>
      </c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4">
        <f t="shared" si="1"/>
        <v>0</v>
      </c>
      <c r="AD22" s="1">
        <f t="shared" si="2"/>
        <v>0</v>
      </c>
      <c r="AE22" s="1">
        <f t="shared" si="3"/>
        <v>0</v>
      </c>
      <c r="AF22" s="1">
        <f t="shared" si="4"/>
        <v>0</v>
      </c>
      <c r="AG22" s="1">
        <f t="shared" si="5"/>
        <v>0</v>
      </c>
      <c r="AJ22" s="28">
        <f t="shared" si="6"/>
        <v>0</v>
      </c>
    </row>
    <row r="23" spans="1:36">
      <c r="A23" s="1"/>
      <c r="B23" s="1">
        <v>17</v>
      </c>
      <c r="C23" s="1"/>
      <c r="D23" s="1"/>
      <c r="E23" s="1"/>
      <c r="F23" s="1"/>
      <c r="G23" s="1">
        <f t="shared" si="0"/>
        <v>0</v>
      </c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>
        <f t="shared" si="1"/>
        <v>0</v>
      </c>
      <c r="AD23" s="1">
        <f t="shared" si="2"/>
        <v>0</v>
      </c>
      <c r="AE23" s="1">
        <f t="shared" si="3"/>
        <v>0</v>
      </c>
      <c r="AF23" s="1">
        <f t="shared" si="4"/>
        <v>0</v>
      </c>
      <c r="AG23" s="1">
        <f t="shared" si="5"/>
        <v>0</v>
      </c>
      <c r="AJ23" s="28">
        <f t="shared" si="6"/>
        <v>0</v>
      </c>
    </row>
    <row r="24" spans="1:36">
      <c r="A24" s="1"/>
      <c r="B24" s="1">
        <v>18</v>
      </c>
      <c r="C24" s="1"/>
      <c r="D24" s="1"/>
      <c r="E24" s="1"/>
      <c r="F24" s="1"/>
      <c r="G24" s="1">
        <f t="shared" si="0"/>
        <v>0</v>
      </c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>
        <f t="shared" si="1"/>
        <v>0</v>
      </c>
      <c r="AD24" s="1">
        <f t="shared" si="2"/>
        <v>0</v>
      </c>
      <c r="AE24" s="1">
        <f t="shared" si="3"/>
        <v>0</v>
      </c>
      <c r="AF24" s="1">
        <f t="shared" si="4"/>
        <v>0</v>
      </c>
      <c r="AG24" s="1">
        <f t="shared" si="5"/>
        <v>0</v>
      </c>
      <c r="AJ24" s="28">
        <f t="shared" si="6"/>
        <v>0</v>
      </c>
    </row>
    <row r="25" spans="1:36">
      <c r="A25" s="1"/>
      <c r="B25" s="1">
        <v>19</v>
      </c>
      <c r="C25" s="1"/>
      <c r="D25" s="1"/>
      <c r="E25" s="1"/>
      <c r="F25" s="1"/>
      <c r="G25" s="1">
        <f t="shared" si="0"/>
        <v>0</v>
      </c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>
        <f t="shared" si="1"/>
        <v>0</v>
      </c>
      <c r="AD25" s="1">
        <f t="shared" si="2"/>
        <v>0</v>
      </c>
      <c r="AE25" s="1">
        <f t="shared" si="3"/>
        <v>0</v>
      </c>
      <c r="AF25" s="1">
        <f t="shared" si="4"/>
        <v>0</v>
      </c>
      <c r="AG25" s="1">
        <f t="shared" si="5"/>
        <v>0</v>
      </c>
      <c r="AJ25" s="28">
        <f t="shared" si="6"/>
        <v>0</v>
      </c>
    </row>
    <row r="26" spans="1:36">
      <c r="A26" s="1"/>
      <c r="B26" s="1">
        <v>20</v>
      </c>
      <c r="C26" s="1"/>
      <c r="D26" s="1"/>
      <c r="E26" s="1"/>
      <c r="F26" s="1"/>
      <c r="G26" s="1">
        <f t="shared" ref="G26:G34" si="7">AC26+AD26+AE26+AF26+AG26</f>
        <v>0</v>
      </c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>
        <f t="shared" si="1"/>
        <v>0</v>
      </c>
      <c r="AD26" s="1">
        <f t="shared" si="2"/>
        <v>0</v>
      </c>
      <c r="AE26" s="1">
        <f t="shared" si="3"/>
        <v>0</v>
      </c>
      <c r="AF26" s="1">
        <f t="shared" si="4"/>
        <v>0</v>
      </c>
      <c r="AG26" s="1">
        <f t="shared" si="5"/>
        <v>0</v>
      </c>
      <c r="AJ26" s="28">
        <f t="shared" si="6"/>
        <v>0</v>
      </c>
    </row>
    <row r="27" spans="1:36">
      <c r="A27" s="1"/>
      <c r="B27" s="1">
        <v>21</v>
      </c>
      <c r="C27" s="1"/>
      <c r="D27" s="1"/>
      <c r="E27" s="1"/>
      <c r="F27" s="1"/>
      <c r="G27" s="1">
        <f t="shared" si="7"/>
        <v>0</v>
      </c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>
        <f t="shared" si="1"/>
        <v>0</v>
      </c>
      <c r="AD27" s="1">
        <f t="shared" si="2"/>
        <v>0</v>
      </c>
      <c r="AE27" s="1">
        <f t="shared" si="3"/>
        <v>0</v>
      </c>
      <c r="AF27" s="1">
        <f t="shared" si="4"/>
        <v>0</v>
      </c>
      <c r="AG27" s="1">
        <f t="shared" si="5"/>
        <v>0</v>
      </c>
      <c r="AJ27" s="28">
        <f t="shared" si="6"/>
        <v>0</v>
      </c>
    </row>
    <row r="28" spans="1:36">
      <c r="A28" s="1"/>
      <c r="B28" s="1">
        <v>22</v>
      </c>
      <c r="C28" s="1"/>
      <c r="D28" s="1"/>
      <c r="E28" s="1"/>
      <c r="F28" s="1"/>
      <c r="G28" s="1">
        <f t="shared" si="7"/>
        <v>0</v>
      </c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>
        <f t="shared" si="1"/>
        <v>0</v>
      </c>
      <c r="AD28" s="1">
        <f t="shared" si="2"/>
        <v>0</v>
      </c>
      <c r="AE28" s="1">
        <f t="shared" si="3"/>
        <v>0</v>
      </c>
      <c r="AF28" s="1">
        <f t="shared" si="4"/>
        <v>0</v>
      </c>
      <c r="AG28" s="1">
        <f t="shared" si="5"/>
        <v>0</v>
      </c>
      <c r="AJ28" s="28">
        <f t="shared" si="6"/>
        <v>0</v>
      </c>
    </row>
    <row r="29" spans="1:36">
      <c r="A29" s="1"/>
      <c r="B29" s="1">
        <v>23</v>
      </c>
      <c r="C29" s="1"/>
      <c r="D29" s="1"/>
      <c r="E29" s="1"/>
      <c r="F29" s="1"/>
      <c r="G29" s="1">
        <f t="shared" si="7"/>
        <v>0</v>
      </c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>
        <f t="shared" si="1"/>
        <v>0</v>
      </c>
      <c r="AD29" s="1">
        <f t="shared" si="2"/>
        <v>0</v>
      </c>
      <c r="AE29" s="1">
        <f t="shared" si="3"/>
        <v>0</v>
      </c>
      <c r="AF29" s="1">
        <f t="shared" si="4"/>
        <v>0</v>
      </c>
      <c r="AG29" s="1">
        <f t="shared" si="5"/>
        <v>0</v>
      </c>
    </row>
    <row r="30" spans="1:36">
      <c r="A30" s="1"/>
      <c r="B30" s="1">
        <v>24</v>
      </c>
      <c r="C30" s="1"/>
      <c r="D30" s="1"/>
      <c r="E30" s="1"/>
      <c r="F30" s="1"/>
      <c r="G30" s="1">
        <f t="shared" si="7"/>
        <v>0</v>
      </c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>
        <f t="shared" si="1"/>
        <v>0</v>
      </c>
      <c r="AD30" s="1">
        <f t="shared" si="2"/>
        <v>0</v>
      </c>
      <c r="AE30" s="1">
        <f t="shared" si="3"/>
        <v>0</v>
      </c>
      <c r="AF30" s="1">
        <f t="shared" si="4"/>
        <v>0</v>
      </c>
      <c r="AG30" s="1">
        <f t="shared" si="5"/>
        <v>0</v>
      </c>
    </row>
    <row r="31" spans="1:36">
      <c r="A31" s="1"/>
      <c r="B31" s="1">
        <v>25</v>
      </c>
      <c r="C31" s="1"/>
      <c r="D31" s="1"/>
      <c r="E31" s="1"/>
      <c r="F31" s="1"/>
      <c r="G31" s="1">
        <f t="shared" si="7"/>
        <v>0</v>
      </c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>
        <f t="shared" si="1"/>
        <v>0</v>
      </c>
      <c r="AD31" s="1">
        <f t="shared" si="2"/>
        <v>0</v>
      </c>
      <c r="AE31" s="1">
        <f t="shared" si="3"/>
        <v>0</v>
      </c>
      <c r="AF31" s="1">
        <f t="shared" si="4"/>
        <v>0</v>
      </c>
      <c r="AG31" s="1">
        <f t="shared" si="5"/>
        <v>0</v>
      </c>
    </row>
    <row r="32" spans="1:36">
      <c r="A32" s="1"/>
      <c r="B32" s="1">
        <v>26</v>
      </c>
      <c r="C32" s="1"/>
      <c r="D32" s="1"/>
      <c r="E32" s="1"/>
      <c r="F32" s="1"/>
      <c r="G32" s="1">
        <f t="shared" si="7"/>
        <v>0</v>
      </c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>
        <f t="shared" si="1"/>
        <v>0</v>
      </c>
      <c r="AD32" s="1">
        <f t="shared" si="2"/>
        <v>0</v>
      </c>
      <c r="AE32" s="1">
        <f t="shared" si="3"/>
        <v>0</v>
      </c>
      <c r="AF32" s="1">
        <f t="shared" si="4"/>
        <v>0</v>
      </c>
      <c r="AG32" s="1">
        <f t="shared" si="5"/>
        <v>0</v>
      </c>
    </row>
    <row r="33" spans="1:33">
      <c r="A33" s="1"/>
      <c r="B33" s="1">
        <v>27</v>
      </c>
      <c r="C33" s="1"/>
      <c r="D33" s="1"/>
      <c r="E33" s="1"/>
      <c r="F33" s="1"/>
      <c r="G33" s="1">
        <f t="shared" si="7"/>
        <v>0</v>
      </c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>
        <f t="shared" si="1"/>
        <v>0</v>
      </c>
      <c r="AD33" s="1">
        <f t="shared" si="2"/>
        <v>0</v>
      </c>
      <c r="AE33" s="1">
        <f t="shared" si="3"/>
        <v>0</v>
      </c>
      <c r="AF33" s="1">
        <f t="shared" si="4"/>
        <v>0</v>
      </c>
      <c r="AG33" s="1">
        <f t="shared" si="5"/>
        <v>0</v>
      </c>
    </row>
    <row r="34" spans="1:33">
      <c r="A34" s="1"/>
      <c r="B34" s="1">
        <v>28</v>
      </c>
      <c r="C34" s="1"/>
      <c r="D34" s="1"/>
      <c r="E34" s="1"/>
      <c r="F34" s="1"/>
      <c r="G34" s="1">
        <f t="shared" si="7"/>
        <v>0</v>
      </c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>
        <f t="shared" si="1"/>
        <v>0</v>
      </c>
      <c r="AD34" s="1">
        <f t="shared" si="2"/>
        <v>0</v>
      </c>
      <c r="AE34" s="1">
        <f t="shared" si="3"/>
        <v>0</v>
      </c>
      <c r="AF34" s="1">
        <f t="shared" si="4"/>
        <v>0</v>
      </c>
      <c r="AG34" s="1">
        <f t="shared" si="5"/>
        <v>0</v>
      </c>
    </row>
  </sheetData>
  <sortState ref="A11:AJ20">
    <sortCondition ref="G11:G20"/>
  </sortState>
  <mergeCells count="9">
    <mergeCell ref="A1:J1"/>
    <mergeCell ref="N1:AG1"/>
    <mergeCell ref="A2:AG2"/>
    <mergeCell ref="A3:AG3"/>
    <mergeCell ref="A9:G9"/>
    <mergeCell ref="N9:R9"/>
    <mergeCell ref="S9:W9"/>
    <mergeCell ref="X9:AB9"/>
    <mergeCell ref="AC9:AG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J38"/>
  <sheetViews>
    <sheetView tabSelected="1" workbookViewId="0">
      <selection sqref="A1:AG17"/>
    </sheetView>
  </sheetViews>
  <sheetFormatPr baseColWidth="10" defaultRowHeight="15"/>
  <cols>
    <col min="1" max="1" width="4.140625" customWidth="1"/>
    <col min="2" max="2" width="4.5703125" customWidth="1"/>
    <col min="3" max="3" width="34.140625" customWidth="1"/>
    <col min="4" max="4" width="16.28515625" customWidth="1"/>
    <col min="5" max="5" width="5.42578125" customWidth="1"/>
    <col min="6" max="6" width="6" customWidth="1"/>
    <col min="7" max="7" width="6.7109375" customWidth="1"/>
    <col min="8" max="8" width="6.140625" customWidth="1"/>
    <col min="9" max="9" width="5" customWidth="1"/>
    <col min="10" max="10" width="3.85546875" customWidth="1"/>
    <col min="11" max="11" width="3.7109375" customWidth="1"/>
    <col min="12" max="12" width="4" customWidth="1"/>
    <col min="13" max="23" width="3.85546875" customWidth="1"/>
    <col min="24" max="28" width="3.85546875" hidden="1" customWidth="1"/>
    <col min="29" max="29" width="7" customWidth="1"/>
    <col min="30" max="30" width="5.85546875" customWidth="1"/>
    <col min="31" max="31" width="5.5703125" customWidth="1"/>
    <col min="32" max="32" width="5" customWidth="1"/>
    <col min="33" max="33" width="5.85546875" customWidth="1"/>
    <col min="34" max="34" width="11.42578125" style="28"/>
    <col min="35" max="35" width="11.42578125" style="30"/>
  </cols>
  <sheetData>
    <row r="1" spans="1:36" ht="32.25" customHeight="1" thickBot="1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25"/>
      <c r="L1" s="26"/>
      <c r="M1" s="27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6" ht="38.25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6" ht="61.5">
      <c r="A3" s="50" t="s">
        <v>83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6" spans="1:36" s="10" customFormat="1" ht="15" customHeight="1">
      <c r="AH6" s="29"/>
      <c r="AI6" s="31"/>
    </row>
    <row r="9" spans="1:36" s="45" customFormat="1">
      <c r="A9" s="51" t="s">
        <v>84</v>
      </c>
      <c r="B9" s="52"/>
      <c r="C9" s="52"/>
      <c r="D9" s="52"/>
      <c r="E9" s="52"/>
      <c r="F9" s="52"/>
      <c r="G9" s="53"/>
      <c r="H9" s="39"/>
      <c r="I9" s="40" t="s">
        <v>2</v>
      </c>
      <c r="J9" s="41"/>
      <c r="K9" s="41"/>
      <c r="L9" s="41"/>
      <c r="M9" s="42"/>
      <c r="N9" s="54" t="s">
        <v>3</v>
      </c>
      <c r="O9" s="54"/>
      <c r="P9" s="54"/>
      <c r="Q9" s="54"/>
      <c r="R9" s="54"/>
      <c r="S9" s="54" t="s">
        <v>4</v>
      </c>
      <c r="T9" s="54"/>
      <c r="U9" s="54"/>
      <c r="V9" s="54"/>
      <c r="W9" s="54"/>
      <c r="X9" s="54" t="s">
        <v>5</v>
      </c>
      <c r="Y9" s="54"/>
      <c r="Z9" s="54"/>
      <c r="AA9" s="54"/>
      <c r="AB9" s="54"/>
      <c r="AC9" s="51"/>
      <c r="AD9" s="52"/>
      <c r="AE9" s="52"/>
      <c r="AF9" s="52"/>
      <c r="AG9" s="53"/>
      <c r="AH9" s="43" t="s">
        <v>74</v>
      </c>
      <c r="AI9" s="44" t="s">
        <v>75</v>
      </c>
      <c r="AJ9" s="45" t="s">
        <v>11</v>
      </c>
    </row>
    <row r="10" spans="1:36">
      <c r="A10" s="6" t="s">
        <v>8</v>
      </c>
      <c r="B10" s="7" t="s">
        <v>9</v>
      </c>
      <c r="C10" s="8" t="s">
        <v>0</v>
      </c>
      <c r="D10" s="8" t="s">
        <v>6</v>
      </c>
      <c r="E10" s="8" t="s">
        <v>7</v>
      </c>
      <c r="F10" s="8" t="s">
        <v>10</v>
      </c>
      <c r="G10" s="8" t="s">
        <v>1</v>
      </c>
      <c r="H10" s="8" t="s">
        <v>11</v>
      </c>
      <c r="I10" s="9">
        <v>0</v>
      </c>
      <c r="J10" s="9">
        <v>1</v>
      </c>
      <c r="K10" s="9">
        <v>2</v>
      </c>
      <c r="L10" s="9">
        <v>3</v>
      </c>
      <c r="M10" s="9">
        <v>5</v>
      </c>
      <c r="N10" s="2">
        <v>0</v>
      </c>
      <c r="O10" s="2">
        <v>1</v>
      </c>
      <c r="P10" s="2">
        <v>2</v>
      </c>
      <c r="Q10" s="2">
        <v>3</v>
      </c>
      <c r="R10" s="2">
        <v>5</v>
      </c>
      <c r="S10" s="2">
        <v>0</v>
      </c>
      <c r="T10" s="2">
        <v>1</v>
      </c>
      <c r="U10" s="2">
        <v>2</v>
      </c>
      <c r="V10" s="2">
        <v>3</v>
      </c>
      <c r="W10" s="2">
        <v>5</v>
      </c>
      <c r="X10" s="2">
        <v>0</v>
      </c>
      <c r="Y10" s="2">
        <v>1</v>
      </c>
      <c r="Z10" s="2">
        <v>2</v>
      </c>
      <c r="AA10" s="2">
        <v>3</v>
      </c>
      <c r="AB10" s="2">
        <v>5</v>
      </c>
      <c r="AC10" s="5">
        <v>0</v>
      </c>
      <c r="AD10" s="5">
        <v>1</v>
      </c>
      <c r="AE10" s="5">
        <v>2</v>
      </c>
      <c r="AF10" s="5">
        <v>3</v>
      </c>
      <c r="AG10" s="5">
        <v>5</v>
      </c>
    </row>
    <row r="11" spans="1:36" s="86" customFormat="1">
      <c r="A11" s="81"/>
      <c r="B11" s="81">
        <v>3</v>
      </c>
      <c r="C11" s="81" t="s">
        <v>71</v>
      </c>
      <c r="D11" s="81" t="s">
        <v>112</v>
      </c>
      <c r="E11" s="81">
        <v>97</v>
      </c>
      <c r="F11" s="81"/>
      <c r="G11" s="81">
        <f>AC11+AD11+AE11+AF11+AG11+F11+H11</f>
        <v>0</v>
      </c>
      <c r="H11" s="81"/>
      <c r="I11" s="82">
        <v>12</v>
      </c>
      <c r="J11" s="82"/>
      <c r="K11" s="82"/>
      <c r="L11" s="82"/>
      <c r="M11" s="82"/>
      <c r="N11" s="82">
        <v>12</v>
      </c>
      <c r="O11" s="82"/>
      <c r="P11" s="82"/>
      <c r="Q11" s="82"/>
      <c r="R11" s="82"/>
      <c r="S11" s="82">
        <v>12</v>
      </c>
      <c r="T11" s="82"/>
      <c r="U11" s="82"/>
      <c r="V11" s="82"/>
      <c r="W11" s="82"/>
      <c r="X11" s="82"/>
      <c r="Y11" s="82"/>
      <c r="Z11" s="82"/>
      <c r="AA11" s="82"/>
      <c r="AB11" s="82"/>
      <c r="AC11" s="83">
        <f>(I11*0)+(N11*0)+(S11*0)+(X11*0)</f>
        <v>0</v>
      </c>
      <c r="AD11" s="81">
        <f>(J11*1)+(O11*1)+(T11*1)+(Y11*1)</f>
        <v>0</v>
      </c>
      <c r="AE11" s="81">
        <f>(K11*2)+(P11*2)+(U11*2)+(Z11*2)</f>
        <v>0</v>
      </c>
      <c r="AF11" s="81">
        <f>(L11*3)+(Q11*3)+(V11*3)+(AA11*3)</f>
        <v>0</v>
      </c>
      <c r="AG11" s="81">
        <f>(M11*5)+(R11*5)+(W11*5)+(AB11*5)</f>
        <v>0</v>
      </c>
      <c r="AH11" s="84">
        <v>0.3979166666666667</v>
      </c>
      <c r="AI11" s="85">
        <v>0.59375</v>
      </c>
      <c r="AJ11" s="84">
        <f>AI11-AH11</f>
        <v>0.1958333333333333</v>
      </c>
    </row>
    <row r="12" spans="1:36">
      <c r="A12" s="1"/>
      <c r="B12" s="1">
        <v>1</v>
      </c>
      <c r="C12" s="1" t="s">
        <v>69</v>
      </c>
      <c r="D12" s="1"/>
      <c r="E12" s="1">
        <v>110</v>
      </c>
      <c r="F12" s="1"/>
      <c r="G12" s="1">
        <f>AC12+AD12+AE12+AF12+AG12+F12+H12</f>
        <v>0</v>
      </c>
      <c r="H12" s="1"/>
      <c r="I12" s="3">
        <v>12</v>
      </c>
      <c r="J12" s="3"/>
      <c r="K12" s="3"/>
      <c r="L12" s="3"/>
      <c r="M12" s="3"/>
      <c r="N12" s="3">
        <v>12</v>
      </c>
      <c r="O12" s="3"/>
      <c r="P12" s="3"/>
      <c r="Q12" s="3"/>
      <c r="R12" s="3"/>
      <c r="S12" s="3">
        <v>12</v>
      </c>
      <c r="T12" s="3"/>
      <c r="U12" s="3"/>
      <c r="V12" s="3"/>
      <c r="W12" s="3"/>
      <c r="X12" s="3"/>
      <c r="Y12" s="3"/>
      <c r="Z12" s="3"/>
      <c r="AA12" s="3"/>
      <c r="AB12" s="3"/>
      <c r="AC12" s="4">
        <f>(I12*0)+(N12*0)+(S12*0)+(X12*0)</f>
        <v>0</v>
      </c>
      <c r="AD12" s="1">
        <f>(J12*1)+(O12*1)+(T12*1)+(Y12*1)</f>
        <v>0</v>
      </c>
      <c r="AE12" s="1">
        <f>(K12*2)+(P12*2)+(U12*2)+(Z12*2)</f>
        <v>0</v>
      </c>
      <c r="AF12" s="1">
        <f>(L12*3)+(Q12*3)+(V12*3)+(AA12*3)</f>
        <v>0</v>
      </c>
      <c r="AG12" s="1">
        <f>(M12*5)+(R12*5)+(W12*5)+(AB12*5)</f>
        <v>0</v>
      </c>
      <c r="AH12" s="28">
        <v>0.40138888888888885</v>
      </c>
      <c r="AI12" s="30">
        <v>0.60833333333333328</v>
      </c>
      <c r="AJ12" s="28">
        <f>AI12-AH12</f>
        <v>0.20694444444444443</v>
      </c>
    </row>
    <row r="13" spans="1:36">
      <c r="A13" s="1"/>
      <c r="B13" s="1">
        <v>2</v>
      </c>
      <c r="C13" s="1" t="s">
        <v>70</v>
      </c>
      <c r="D13" s="1"/>
      <c r="E13" s="1">
        <v>99</v>
      </c>
      <c r="F13" s="1"/>
      <c r="G13" s="1">
        <f>AC13+AD13+AE13+AF13+AG13+F13+H13</f>
        <v>1</v>
      </c>
      <c r="H13" s="1"/>
      <c r="I13" s="3">
        <v>11</v>
      </c>
      <c r="J13" s="3">
        <v>1</v>
      </c>
      <c r="K13" s="3"/>
      <c r="L13" s="3"/>
      <c r="M13" s="3"/>
      <c r="N13" s="3">
        <v>12</v>
      </c>
      <c r="O13" s="3"/>
      <c r="P13" s="3"/>
      <c r="Q13" s="3"/>
      <c r="R13" s="3"/>
      <c r="S13" s="3">
        <v>12</v>
      </c>
      <c r="T13" s="3"/>
      <c r="U13" s="3"/>
      <c r="V13" s="3"/>
      <c r="W13" s="3"/>
      <c r="X13" s="3"/>
      <c r="Y13" s="3"/>
      <c r="Z13" s="3"/>
      <c r="AA13" s="3"/>
      <c r="AB13" s="3"/>
      <c r="AC13" s="4">
        <f>(I13*0)+(N13*0)+(S13*0)+(X13*0)</f>
        <v>0</v>
      </c>
      <c r="AD13" s="1">
        <f>(J13*1)+(O13*1)+(T13*1)+(Y13*1)</f>
        <v>1</v>
      </c>
      <c r="AE13" s="1">
        <f>(K13*2)+(P13*2)+(U13*2)+(Z13*2)</f>
        <v>0</v>
      </c>
      <c r="AF13" s="1">
        <f>(L13*3)+(Q13*3)+(V13*3)+(AA13*3)</f>
        <v>0</v>
      </c>
      <c r="AG13" s="1">
        <f>(M13*5)+(R13*5)+(W13*5)+(AB13*5)</f>
        <v>0</v>
      </c>
      <c r="AH13" s="28">
        <v>0.39583333333333331</v>
      </c>
      <c r="AI13" s="30">
        <v>0.57152777777777775</v>
      </c>
      <c r="AJ13" s="28">
        <f>AI13-AH13</f>
        <v>0.17569444444444443</v>
      </c>
    </row>
    <row r="14" spans="1:36">
      <c r="A14" s="1"/>
      <c r="B14" s="1">
        <v>5</v>
      </c>
      <c r="C14" s="1" t="s">
        <v>73</v>
      </c>
      <c r="D14" s="1" t="s">
        <v>112</v>
      </c>
      <c r="E14" s="1">
        <v>98</v>
      </c>
      <c r="F14" s="1"/>
      <c r="G14" s="1">
        <f>AC14+AD14+AE14+AF14+AG14+F14+H14</f>
        <v>2</v>
      </c>
      <c r="H14" s="1"/>
      <c r="I14" s="3">
        <v>10</v>
      </c>
      <c r="J14" s="3">
        <v>2</v>
      </c>
      <c r="K14" s="3"/>
      <c r="L14" s="3"/>
      <c r="M14" s="3"/>
      <c r="N14" s="3">
        <v>12</v>
      </c>
      <c r="O14" s="3"/>
      <c r="P14" s="3"/>
      <c r="Q14" s="3"/>
      <c r="R14" s="3"/>
      <c r="S14" s="3">
        <v>12</v>
      </c>
      <c r="T14" s="3"/>
      <c r="U14" s="3"/>
      <c r="V14" s="3"/>
      <c r="W14" s="3"/>
      <c r="X14" s="3"/>
      <c r="Y14" s="3"/>
      <c r="Z14" s="3"/>
      <c r="AA14" s="3"/>
      <c r="AB14" s="3"/>
      <c r="AC14" s="4">
        <f>(I14*0)+(N14*0)+(S14*0)+(X14*0)</f>
        <v>0</v>
      </c>
      <c r="AD14" s="1">
        <f>(J14*1)+(O14*1)+(T14*1)+(Y14*1)</f>
        <v>2</v>
      </c>
      <c r="AE14" s="1">
        <f>(K14*2)+(P14*2)+(U14*2)+(Z14*2)</f>
        <v>0</v>
      </c>
      <c r="AF14" s="1">
        <f>(L14*3)+(Q14*3)+(V14*3)+(AA14*3)</f>
        <v>0</v>
      </c>
      <c r="AG14" s="1">
        <f>(M14*5)+(R14*5)+(W14*5)+(AB14*5)</f>
        <v>0</v>
      </c>
      <c r="AH14" s="28">
        <v>0.3979166666666667</v>
      </c>
      <c r="AI14" s="30">
        <v>0.59375</v>
      </c>
      <c r="AJ14" s="28">
        <f>AI14-AH14</f>
        <v>0.1958333333333333</v>
      </c>
    </row>
    <row r="15" spans="1:36">
      <c r="A15" s="1"/>
      <c r="B15" s="1">
        <v>6</v>
      </c>
      <c r="C15" s="1" t="s">
        <v>100</v>
      </c>
      <c r="D15" s="1" t="s">
        <v>101</v>
      </c>
      <c r="E15" s="1">
        <v>143</v>
      </c>
      <c r="F15" s="1"/>
      <c r="G15" s="1">
        <f>AC15+AD15+AE15+AF15+AG15+F15+H15</f>
        <v>2</v>
      </c>
      <c r="H15" s="1"/>
      <c r="I15" s="3">
        <v>11</v>
      </c>
      <c r="J15" s="3">
        <v>1</v>
      </c>
      <c r="K15" s="3"/>
      <c r="L15" s="3"/>
      <c r="M15" s="3"/>
      <c r="N15" s="3">
        <v>11</v>
      </c>
      <c r="O15" s="3">
        <v>1</v>
      </c>
      <c r="P15" s="3"/>
      <c r="Q15" s="3"/>
      <c r="R15" s="3"/>
      <c r="S15" s="3">
        <v>12</v>
      </c>
      <c r="T15" s="3"/>
      <c r="U15" s="3"/>
      <c r="V15" s="3"/>
      <c r="W15" s="3"/>
      <c r="X15" s="3"/>
      <c r="Y15" s="3"/>
      <c r="Z15" s="3"/>
      <c r="AA15" s="3"/>
      <c r="AB15" s="3"/>
      <c r="AC15" s="4">
        <f>(I15*0)+(N15*0)+(S15*0)+(X15*0)</f>
        <v>0</v>
      </c>
      <c r="AD15" s="1">
        <f>(J15*1)+(O15*1)+(T15*1)+(Y15*1)</f>
        <v>2</v>
      </c>
      <c r="AE15" s="1">
        <f>(K15*2)+(P15*2)+(U15*2)+(Z15*2)</f>
        <v>0</v>
      </c>
      <c r="AF15" s="1">
        <f>(L15*3)+(Q15*3)+(V15*3)+(AA15*3)</f>
        <v>0</v>
      </c>
      <c r="AG15" s="1">
        <f>(M15*5)+(R15*5)+(W15*5)+(AB15*5)</f>
        <v>0</v>
      </c>
      <c r="AH15" s="28">
        <v>0.3972222222222222</v>
      </c>
      <c r="AI15" s="30">
        <v>0.60763888888888895</v>
      </c>
      <c r="AJ15" s="28">
        <f>AI15-AH15</f>
        <v>0.21041666666666675</v>
      </c>
    </row>
    <row r="16" spans="1:36">
      <c r="A16" s="1"/>
      <c r="B16" s="1">
        <v>4</v>
      </c>
      <c r="C16" s="1" t="s">
        <v>72</v>
      </c>
      <c r="D16" s="1"/>
      <c r="E16" s="1">
        <v>100</v>
      </c>
      <c r="F16" s="1"/>
      <c r="G16" s="1">
        <f>AC16+AD16+AE16+AF16+AG16+F16+H16</f>
        <v>22</v>
      </c>
      <c r="H16" s="1"/>
      <c r="I16" s="3">
        <v>6</v>
      </c>
      <c r="J16" s="3">
        <v>3</v>
      </c>
      <c r="K16" s="3">
        <v>1</v>
      </c>
      <c r="L16" s="3">
        <v>1</v>
      </c>
      <c r="M16" s="3">
        <v>1</v>
      </c>
      <c r="N16" s="3">
        <v>9</v>
      </c>
      <c r="O16" s="3">
        <v>2</v>
      </c>
      <c r="P16" s="3"/>
      <c r="Q16" s="3">
        <v>1</v>
      </c>
      <c r="R16" s="3"/>
      <c r="S16" s="3">
        <v>9</v>
      </c>
      <c r="T16" s="3">
        <v>2</v>
      </c>
      <c r="U16" s="3">
        <v>1</v>
      </c>
      <c r="V16" s="3"/>
      <c r="W16" s="3"/>
      <c r="X16" s="3"/>
      <c r="Y16" s="3"/>
      <c r="Z16" s="3"/>
      <c r="AA16" s="3"/>
      <c r="AB16" s="3"/>
      <c r="AC16" s="4">
        <f>(I16*0)+(N16*0)+(S16*0)+(X16*0)</f>
        <v>0</v>
      </c>
      <c r="AD16" s="1">
        <f>(J16*1)+(O16*1)+(T16*1)+(Y16*1)</f>
        <v>7</v>
      </c>
      <c r="AE16" s="1">
        <f>(K16*2)+(P16*2)+(U16*2)+(Z16*2)</f>
        <v>4</v>
      </c>
      <c r="AF16" s="1">
        <f>(L16*3)+(Q16*3)+(V16*3)+(AA16*3)</f>
        <v>6</v>
      </c>
      <c r="AG16" s="1">
        <f>(M16*5)+(R16*5)+(W16*5)+(AB16*5)</f>
        <v>5</v>
      </c>
      <c r="AH16" s="28">
        <v>0.39930555555555558</v>
      </c>
      <c r="AI16" s="30">
        <v>0.58333333333333337</v>
      </c>
      <c r="AJ16" s="28">
        <f>AI16-AH16</f>
        <v>0.18402777777777779</v>
      </c>
    </row>
    <row r="17" spans="1:36">
      <c r="A17" s="1"/>
      <c r="B17" s="1">
        <v>7</v>
      </c>
      <c r="C17" s="1" t="s">
        <v>102</v>
      </c>
      <c r="D17" s="1" t="s">
        <v>92</v>
      </c>
      <c r="E17" s="1">
        <v>130</v>
      </c>
      <c r="F17" s="1"/>
      <c r="G17" s="1">
        <f>AC17+AD17+AE17+AF17+AG17+F17+H17</f>
        <v>27</v>
      </c>
      <c r="H17" s="1"/>
      <c r="I17" s="3">
        <v>11</v>
      </c>
      <c r="J17" s="3"/>
      <c r="K17" s="3"/>
      <c r="L17" s="3"/>
      <c r="M17" s="3">
        <v>1</v>
      </c>
      <c r="N17" s="3">
        <v>6</v>
      </c>
      <c r="O17" s="3">
        <v>3</v>
      </c>
      <c r="P17" s="3"/>
      <c r="Q17" s="3">
        <v>1</v>
      </c>
      <c r="R17" s="3">
        <v>2</v>
      </c>
      <c r="S17" s="3">
        <v>9</v>
      </c>
      <c r="T17" s="3"/>
      <c r="U17" s="3">
        <v>3</v>
      </c>
      <c r="V17" s="3"/>
      <c r="W17" s="3"/>
      <c r="X17" s="3"/>
      <c r="Y17" s="3"/>
      <c r="Z17" s="3"/>
      <c r="AA17" s="3"/>
      <c r="AB17" s="3"/>
      <c r="AC17" s="4">
        <f>(I17*0)+(N17*0)+(S17*0)+(X17*0)</f>
        <v>0</v>
      </c>
      <c r="AD17" s="1">
        <f>(J17*1)+(O17*1)+(T17*1)+(Y17*1)</f>
        <v>3</v>
      </c>
      <c r="AE17" s="1">
        <f>(K17*2)+(P17*2)+(U17*2)+(Z17*2)</f>
        <v>6</v>
      </c>
      <c r="AF17" s="1">
        <f>(L17*3)+(Q17*3)+(V17*3)+(AA17*3)</f>
        <v>3</v>
      </c>
      <c r="AG17" s="1">
        <f>(M17*5)+(R17*5)+(W17*5)+(AB17*5)</f>
        <v>15</v>
      </c>
      <c r="AH17" s="28">
        <v>0.39652777777777781</v>
      </c>
      <c r="AI17" s="30">
        <v>0.625</v>
      </c>
      <c r="AJ17" s="28">
        <f>AI17-AH17</f>
        <v>0.22847222222222219</v>
      </c>
    </row>
    <row r="18" spans="1:36">
      <c r="A18" s="1"/>
      <c r="B18" s="1">
        <v>8</v>
      </c>
      <c r="C18" s="1"/>
      <c r="D18" s="1"/>
      <c r="E18" s="1"/>
      <c r="F18" s="1"/>
      <c r="G18" s="1">
        <f t="shared" ref="G18:G29" si="0">AC18+AD18+AE18+AF18+AG18+F18+H18</f>
        <v>0</v>
      </c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4">
        <f t="shared" ref="AC18:AC38" si="1">(I18*0)+(N18*0)+(S18*0)+(X18*0)</f>
        <v>0</v>
      </c>
      <c r="AD18" s="1">
        <f t="shared" ref="AD18:AD38" si="2">(J18*1)+(O18*1)+(T18*1)+(Y18*1)</f>
        <v>0</v>
      </c>
      <c r="AE18" s="1">
        <f t="shared" ref="AE18:AE38" si="3">(K18*2)+(P18*2)+(U18*2)+(Z18*2)</f>
        <v>0</v>
      </c>
      <c r="AF18" s="1">
        <f t="shared" ref="AF18:AF38" si="4">(L18*3)+(Q18*3)+(V18*3)+(AA18*3)</f>
        <v>0</v>
      </c>
      <c r="AG18" s="1">
        <f t="shared" ref="AG18:AG38" si="5">(M18*5)+(R18*5)+(W18*5)+(AB18*5)</f>
        <v>0</v>
      </c>
      <c r="AJ18" s="28">
        <f t="shared" ref="AJ18:AJ38" si="6">AI18-AH18</f>
        <v>0</v>
      </c>
    </row>
    <row r="19" spans="1:36">
      <c r="A19" s="1"/>
      <c r="B19" s="1">
        <v>9</v>
      </c>
      <c r="C19" s="1"/>
      <c r="D19" s="1"/>
      <c r="E19" s="1"/>
      <c r="F19" s="1"/>
      <c r="G19" s="1">
        <f t="shared" si="0"/>
        <v>0</v>
      </c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4">
        <f t="shared" si="1"/>
        <v>0</v>
      </c>
      <c r="AD19" s="1">
        <f t="shared" si="2"/>
        <v>0</v>
      </c>
      <c r="AE19" s="1">
        <f t="shared" si="3"/>
        <v>0</v>
      </c>
      <c r="AF19" s="1">
        <f t="shared" si="4"/>
        <v>0</v>
      </c>
      <c r="AG19" s="1">
        <f t="shared" si="5"/>
        <v>0</v>
      </c>
      <c r="AJ19" s="28">
        <f t="shared" si="6"/>
        <v>0</v>
      </c>
    </row>
    <row r="20" spans="1:36">
      <c r="A20" s="1"/>
      <c r="B20" s="1">
        <v>10</v>
      </c>
      <c r="C20" s="1"/>
      <c r="D20" s="1"/>
      <c r="E20" s="1"/>
      <c r="F20" s="1"/>
      <c r="G20" s="1">
        <f t="shared" si="0"/>
        <v>0</v>
      </c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">
        <f t="shared" si="1"/>
        <v>0</v>
      </c>
      <c r="AD20" s="1">
        <f t="shared" si="2"/>
        <v>0</v>
      </c>
      <c r="AE20" s="1">
        <f t="shared" si="3"/>
        <v>0</v>
      </c>
      <c r="AF20" s="1">
        <f t="shared" si="4"/>
        <v>0</v>
      </c>
      <c r="AG20" s="1">
        <f t="shared" si="5"/>
        <v>0</v>
      </c>
      <c r="AJ20" s="28">
        <f t="shared" si="6"/>
        <v>0</v>
      </c>
    </row>
    <row r="21" spans="1:36">
      <c r="A21" s="1"/>
      <c r="B21" s="1">
        <v>11</v>
      </c>
      <c r="C21" s="1"/>
      <c r="D21" s="1"/>
      <c r="E21" s="1"/>
      <c r="F21" s="1"/>
      <c r="G21" s="1">
        <f t="shared" si="0"/>
        <v>0</v>
      </c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>
        <f t="shared" si="1"/>
        <v>0</v>
      </c>
      <c r="AD21" s="1">
        <f t="shared" si="2"/>
        <v>0</v>
      </c>
      <c r="AE21" s="1">
        <f t="shared" si="3"/>
        <v>0</v>
      </c>
      <c r="AF21" s="1">
        <f t="shared" si="4"/>
        <v>0</v>
      </c>
      <c r="AG21" s="1">
        <f t="shared" si="5"/>
        <v>0</v>
      </c>
      <c r="AJ21" s="28">
        <f t="shared" si="6"/>
        <v>0</v>
      </c>
    </row>
    <row r="22" spans="1:36">
      <c r="A22" s="1"/>
      <c r="B22" s="1">
        <v>12</v>
      </c>
      <c r="C22" s="1"/>
      <c r="D22" s="1"/>
      <c r="E22" s="1"/>
      <c r="F22" s="1"/>
      <c r="G22" s="1">
        <f t="shared" si="0"/>
        <v>0</v>
      </c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4">
        <f t="shared" si="1"/>
        <v>0</v>
      </c>
      <c r="AD22" s="1">
        <f t="shared" si="2"/>
        <v>0</v>
      </c>
      <c r="AE22" s="1">
        <f t="shared" si="3"/>
        <v>0</v>
      </c>
      <c r="AF22" s="1">
        <f t="shared" si="4"/>
        <v>0</v>
      </c>
      <c r="AG22" s="1">
        <f t="shared" si="5"/>
        <v>0</v>
      </c>
      <c r="AJ22" s="28">
        <f t="shared" si="6"/>
        <v>0</v>
      </c>
    </row>
    <row r="23" spans="1:36">
      <c r="A23" s="1"/>
      <c r="B23" s="1">
        <v>13</v>
      </c>
      <c r="C23" s="1"/>
      <c r="D23" s="1"/>
      <c r="E23" s="1"/>
      <c r="F23" s="1"/>
      <c r="G23" s="1">
        <f t="shared" si="0"/>
        <v>0</v>
      </c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>
        <f t="shared" si="1"/>
        <v>0</v>
      </c>
      <c r="AD23" s="1">
        <f t="shared" si="2"/>
        <v>0</v>
      </c>
      <c r="AE23" s="1">
        <f t="shared" si="3"/>
        <v>0</v>
      </c>
      <c r="AF23" s="1">
        <f t="shared" si="4"/>
        <v>0</v>
      </c>
      <c r="AG23" s="1">
        <f t="shared" si="5"/>
        <v>0</v>
      </c>
      <c r="AJ23" s="28">
        <f t="shared" si="6"/>
        <v>0</v>
      </c>
    </row>
    <row r="24" spans="1:36">
      <c r="A24" s="1"/>
      <c r="B24" s="1">
        <v>14</v>
      </c>
      <c r="C24" s="1"/>
      <c r="D24" s="1"/>
      <c r="E24" s="1"/>
      <c r="F24" s="1"/>
      <c r="G24" s="1">
        <f t="shared" si="0"/>
        <v>0</v>
      </c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>
        <f t="shared" si="1"/>
        <v>0</v>
      </c>
      <c r="AD24" s="1">
        <f t="shared" si="2"/>
        <v>0</v>
      </c>
      <c r="AE24" s="1">
        <f t="shared" si="3"/>
        <v>0</v>
      </c>
      <c r="AF24" s="1">
        <f t="shared" si="4"/>
        <v>0</v>
      </c>
      <c r="AG24" s="1">
        <f t="shared" si="5"/>
        <v>0</v>
      </c>
      <c r="AJ24" s="28">
        <f t="shared" si="6"/>
        <v>0</v>
      </c>
    </row>
    <row r="25" spans="1:36">
      <c r="A25" s="1"/>
      <c r="B25" s="1">
        <v>15</v>
      </c>
      <c r="C25" s="1"/>
      <c r="D25" s="1"/>
      <c r="E25" s="1"/>
      <c r="F25" s="1"/>
      <c r="G25" s="1">
        <f t="shared" si="0"/>
        <v>0</v>
      </c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>
        <f t="shared" si="1"/>
        <v>0</v>
      </c>
      <c r="AD25" s="1">
        <f t="shared" si="2"/>
        <v>0</v>
      </c>
      <c r="AE25" s="1">
        <f t="shared" si="3"/>
        <v>0</v>
      </c>
      <c r="AF25" s="1">
        <f t="shared" si="4"/>
        <v>0</v>
      </c>
      <c r="AG25" s="1">
        <f t="shared" si="5"/>
        <v>0</v>
      </c>
      <c r="AJ25" s="28">
        <f t="shared" si="6"/>
        <v>0</v>
      </c>
    </row>
    <row r="26" spans="1:36">
      <c r="A26" s="1"/>
      <c r="B26" s="1">
        <v>16</v>
      </c>
      <c r="C26" s="1"/>
      <c r="D26" s="1"/>
      <c r="E26" s="1"/>
      <c r="F26" s="1"/>
      <c r="G26" s="1">
        <f t="shared" si="0"/>
        <v>0</v>
      </c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>
        <f t="shared" si="1"/>
        <v>0</v>
      </c>
      <c r="AD26" s="1">
        <f t="shared" si="2"/>
        <v>0</v>
      </c>
      <c r="AE26" s="1">
        <f t="shared" si="3"/>
        <v>0</v>
      </c>
      <c r="AF26" s="1">
        <f t="shared" si="4"/>
        <v>0</v>
      </c>
      <c r="AG26" s="1">
        <f t="shared" si="5"/>
        <v>0</v>
      </c>
      <c r="AJ26" s="28">
        <f t="shared" si="6"/>
        <v>0</v>
      </c>
    </row>
    <row r="27" spans="1:36">
      <c r="A27" s="1"/>
      <c r="B27" s="1">
        <v>17</v>
      </c>
      <c r="C27" s="1"/>
      <c r="D27" s="1"/>
      <c r="E27" s="1"/>
      <c r="F27" s="1"/>
      <c r="G27" s="1">
        <f t="shared" si="0"/>
        <v>0</v>
      </c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>
        <f t="shared" si="1"/>
        <v>0</v>
      </c>
      <c r="AD27" s="1">
        <f t="shared" si="2"/>
        <v>0</v>
      </c>
      <c r="AE27" s="1">
        <f t="shared" si="3"/>
        <v>0</v>
      </c>
      <c r="AF27" s="1">
        <f t="shared" si="4"/>
        <v>0</v>
      </c>
      <c r="AG27" s="1">
        <f t="shared" si="5"/>
        <v>0</v>
      </c>
      <c r="AJ27" s="28">
        <f t="shared" si="6"/>
        <v>0</v>
      </c>
    </row>
    <row r="28" spans="1:36">
      <c r="A28" s="1"/>
      <c r="B28" s="1">
        <v>18</v>
      </c>
      <c r="C28" s="1"/>
      <c r="D28" s="1"/>
      <c r="E28" s="1"/>
      <c r="F28" s="1"/>
      <c r="G28" s="1">
        <f t="shared" si="0"/>
        <v>0</v>
      </c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>
        <f t="shared" si="1"/>
        <v>0</v>
      </c>
      <c r="AD28" s="1">
        <f t="shared" si="2"/>
        <v>0</v>
      </c>
      <c r="AE28" s="1">
        <f t="shared" si="3"/>
        <v>0</v>
      </c>
      <c r="AF28" s="1">
        <f t="shared" si="4"/>
        <v>0</v>
      </c>
      <c r="AG28" s="1">
        <f t="shared" si="5"/>
        <v>0</v>
      </c>
      <c r="AJ28" s="28">
        <f t="shared" si="6"/>
        <v>0</v>
      </c>
    </row>
    <row r="29" spans="1:36">
      <c r="A29" s="1"/>
      <c r="B29" s="1">
        <v>19</v>
      </c>
      <c r="C29" s="1"/>
      <c r="D29" s="1"/>
      <c r="E29" s="1"/>
      <c r="F29" s="1"/>
      <c r="G29" s="1">
        <f t="shared" si="0"/>
        <v>0</v>
      </c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>
        <f t="shared" si="1"/>
        <v>0</v>
      </c>
      <c r="AD29" s="1">
        <f t="shared" si="2"/>
        <v>0</v>
      </c>
      <c r="AE29" s="1">
        <f t="shared" si="3"/>
        <v>0</v>
      </c>
      <c r="AF29" s="1">
        <f t="shared" si="4"/>
        <v>0</v>
      </c>
      <c r="AG29" s="1">
        <f t="shared" si="5"/>
        <v>0</v>
      </c>
      <c r="AJ29" s="28">
        <f t="shared" si="6"/>
        <v>0</v>
      </c>
    </row>
    <row r="30" spans="1:36">
      <c r="A30" s="1"/>
      <c r="B30" s="1">
        <v>20</v>
      </c>
      <c r="C30" s="1"/>
      <c r="D30" s="1"/>
      <c r="E30" s="1"/>
      <c r="F30" s="1"/>
      <c r="G30" s="1">
        <f t="shared" ref="G30:G38" si="7">AC30+AD30+AE30+AF30+AG30</f>
        <v>0</v>
      </c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>
        <f t="shared" si="1"/>
        <v>0</v>
      </c>
      <c r="AD30" s="1">
        <f t="shared" si="2"/>
        <v>0</v>
      </c>
      <c r="AE30" s="1">
        <f t="shared" si="3"/>
        <v>0</v>
      </c>
      <c r="AF30" s="1">
        <f t="shared" si="4"/>
        <v>0</v>
      </c>
      <c r="AG30" s="1">
        <f t="shared" si="5"/>
        <v>0</v>
      </c>
      <c r="AJ30" s="28">
        <f t="shared" si="6"/>
        <v>0</v>
      </c>
    </row>
    <row r="31" spans="1:36">
      <c r="A31" s="1"/>
      <c r="B31" s="1">
        <v>21</v>
      </c>
      <c r="C31" s="1"/>
      <c r="D31" s="1"/>
      <c r="E31" s="1"/>
      <c r="F31" s="1"/>
      <c r="G31" s="1">
        <f t="shared" si="7"/>
        <v>0</v>
      </c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>
        <f t="shared" si="1"/>
        <v>0</v>
      </c>
      <c r="AD31" s="1">
        <f t="shared" si="2"/>
        <v>0</v>
      </c>
      <c r="AE31" s="1">
        <f t="shared" si="3"/>
        <v>0</v>
      </c>
      <c r="AF31" s="1">
        <f t="shared" si="4"/>
        <v>0</v>
      </c>
      <c r="AG31" s="1">
        <f t="shared" si="5"/>
        <v>0</v>
      </c>
      <c r="AJ31" s="28">
        <f t="shared" si="6"/>
        <v>0</v>
      </c>
    </row>
    <row r="32" spans="1:36">
      <c r="A32" s="1"/>
      <c r="B32" s="1">
        <v>22</v>
      </c>
      <c r="C32" s="1"/>
      <c r="D32" s="1"/>
      <c r="E32" s="1"/>
      <c r="F32" s="1"/>
      <c r="G32" s="1">
        <f t="shared" si="7"/>
        <v>0</v>
      </c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>
        <f t="shared" si="1"/>
        <v>0</v>
      </c>
      <c r="AD32" s="1">
        <f t="shared" si="2"/>
        <v>0</v>
      </c>
      <c r="AE32" s="1">
        <f t="shared" si="3"/>
        <v>0</v>
      </c>
      <c r="AF32" s="1">
        <f t="shared" si="4"/>
        <v>0</v>
      </c>
      <c r="AG32" s="1">
        <f t="shared" si="5"/>
        <v>0</v>
      </c>
      <c r="AJ32" s="28">
        <f t="shared" si="6"/>
        <v>0</v>
      </c>
    </row>
    <row r="33" spans="1:36">
      <c r="A33" s="1"/>
      <c r="B33" s="1">
        <v>23</v>
      </c>
      <c r="C33" s="1"/>
      <c r="D33" s="1"/>
      <c r="E33" s="1"/>
      <c r="F33" s="1"/>
      <c r="G33" s="1">
        <f t="shared" si="7"/>
        <v>0</v>
      </c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>
        <f t="shared" si="1"/>
        <v>0</v>
      </c>
      <c r="AD33" s="1">
        <f t="shared" si="2"/>
        <v>0</v>
      </c>
      <c r="AE33" s="1">
        <f t="shared" si="3"/>
        <v>0</v>
      </c>
      <c r="AF33" s="1">
        <f t="shared" si="4"/>
        <v>0</v>
      </c>
      <c r="AG33" s="1">
        <f t="shared" si="5"/>
        <v>0</v>
      </c>
      <c r="AJ33" s="28">
        <f t="shared" si="6"/>
        <v>0</v>
      </c>
    </row>
    <row r="34" spans="1:36">
      <c r="A34" s="1"/>
      <c r="B34" s="1">
        <v>24</v>
      </c>
      <c r="C34" s="1"/>
      <c r="D34" s="1"/>
      <c r="E34" s="1"/>
      <c r="F34" s="1"/>
      <c r="G34" s="1">
        <f t="shared" si="7"/>
        <v>0</v>
      </c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>
        <f t="shared" si="1"/>
        <v>0</v>
      </c>
      <c r="AD34" s="1">
        <f t="shared" si="2"/>
        <v>0</v>
      </c>
      <c r="AE34" s="1">
        <f t="shared" si="3"/>
        <v>0</v>
      </c>
      <c r="AF34" s="1">
        <f t="shared" si="4"/>
        <v>0</v>
      </c>
      <c r="AG34" s="1">
        <f t="shared" si="5"/>
        <v>0</v>
      </c>
      <c r="AJ34" s="28">
        <f t="shared" si="6"/>
        <v>0</v>
      </c>
    </row>
    <row r="35" spans="1:36">
      <c r="A35" s="1"/>
      <c r="B35" s="1">
        <v>25</v>
      </c>
      <c r="C35" s="1"/>
      <c r="D35" s="1"/>
      <c r="E35" s="1"/>
      <c r="F35" s="1"/>
      <c r="G35" s="1">
        <f t="shared" si="7"/>
        <v>0</v>
      </c>
      <c r="H35" s="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4">
        <f t="shared" si="1"/>
        <v>0</v>
      </c>
      <c r="AD35" s="1">
        <f t="shared" si="2"/>
        <v>0</v>
      </c>
      <c r="AE35" s="1">
        <f t="shared" si="3"/>
        <v>0</v>
      </c>
      <c r="AF35" s="1">
        <f t="shared" si="4"/>
        <v>0</v>
      </c>
      <c r="AG35" s="1">
        <f t="shared" si="5"/>
        <v>0</v>
      </c>
      <c r="AJ35" s="28">
        <f t="shared" si="6"/>
        <v>0</v>
      </c>
    </row>
    <row r="36" spans="1:36">
      <c r="A36" s="1"/>
      <c r="B36" s="1">
        <v>26</v>
      </c>
      <c r="C36" s="1"/>
      <c r="D36" s="1"/>
      <c r="E36" s="1"/>
      <c r="F36" s="1"/>
      <c r="G36" s="1">
        <f t="shared" si="7"/>
        <v>0</v>
      </c>
      <c r="H36" s="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>
        <f t="shared" si="1"/>
        <v>0</v>
      </c>
      <c r="AD36" s="1">
        <f t="shared" si="2"/>
        <v>0</v>
      </c>
      <c r="AE36" s="1">
        <f t="shared" si="3"/>
        <v>0</v>
      </c>
      <c r="AF36" s="1">
        <f t="shared" si="4"/>
        <v>0</v>
      </c>
      <c r="AG36" s="1">
        <f t="shared" si="5"/>
        <v>0</v>
      </c>
      <c r="AJ36" s="28">
        <f t="shared" si="6"/>
        <v>0</v>
      </c>
    </row>
    <row r="37" spans="1:36">
      <c r="A37" s="1"/>
      <c r="B37" s="1">
        <v>27</v>
      </c>
      <c r="C37" s="1"/>
      <c r="D37" s="1"/>
      <c r="E37" s="1"/>
      <c r="F37" s="1"/>
      <c r="G37" s="1">
        <f t="shared" si="7"/>
        <v>0</v>
      </c>
      <c r="H37" s="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4">
        <f t="shared" si="1"/>
        <v>0</v>
      </c>
      <c r="AD37" s="1">
        <f t="shared" si="2"/>
        <v>0</v>
      </c>
      <c r="AE37" s="1">
        <f t="shared" si="3"/>
        <v>0</v>
      </c>
      <c r="AF37" s="1">
        <f t="shared" si="4"/>
        <v>0</v>
      </c>
      <c r="AG37" s="1">
        <f t="shared" si="5"/>
        <v>0</v>
      </c>
      <c r="AJ37" s="28">
        <f t="shared" si="6"/>
        <v>0</v>
      </c>
    </row>
    <row r="38" spans="1:36">
      <c r="A38" s="1"/>
      <c r="B38" s="1">
        <v>28</v>
      </c>
      <c r="C38" s="1"/>
      <c r="D38" s="1"/>
      <c r="E38" s="1"/>
      <c r="F38" s="1"/>
      <c r="G38" s="1">
        <f t="shared" si="7"/>
        <v>0</v>
      </c>
      <c r="H38" s="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4">
        <f t="shared" si="1"/>
        <v>0</v>
      </c>
      <c r="AD38" s="1">
        <f t="shared" si="2"/>
        <v>0</v>
      </c>
      <c r="AE38" s="1">
        <f t="shared" si="3"/>
        <v>0</v>
      </c>
      <c r="AF38" s="1">
        <f t="shared" si="4"/>
        <v>0</v>
      </c>
      <c r="AG38" s="1">
        <f t="shared" si="5"/>
        <v>0</v>
      </c>
      <c r="AJ38" s="28">
        <f t="shared" si="6"/>
        <v>0</v>
      </c>
    </row>
  </sheetData>
  <sortState ref="A11:AJ12">
    <sortCondition ref="AJ11:AJ12"/>
  </sortState>
  <mergeCells count="9">
    <mergeCell ref="A1:J1"/>
    <mergeCell ref="N1:AG1"/>
    <mergeCell ref="A2:AG2"/>
    <mergeCell ref="A3:AG3"/>
    <mergeCell ref="A9:G9"/>
    <mergeCell ref="N9:R9"/>
    <mergeCell ref="S9:W9"/>
    <mergeCell ref="X9:AB9"/>
    <mergeCell ref="AC9:AG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J38"/>
  <sheetViews>
    <sheetView topLeftCell="E1" workbookViewId="0">
      <selection sqref="A1:AG12"/>
    </sheetView>
  </sheetViews>
  <sheetFormatPr baseColWidth="10" defaultRowHeight="15"/>
  <cols>
    <col min="1" max="1" width="4.140625" customWidth="1"/>
    <col min="2" max="2" width="4.5703125" customWidth="1"/>
    <col min="3" max="3" width="32.42578125" customWidth="1"/>
    <col min="4" max="4" width="16.28515625" customWidth="1"/>
    <col min="5" max="5" width="5.42578125" customWidth="1"/>
    <col min="6" max="6" width="9.5703125" customWidth="1"/>
    <col min="7" max="7" width="8.140625" customWidth="1"/>
    <col min="8" max="8" width="4.5703125" customWidth="1"/>
    <col min="9" max="9" width="5" customWidth="1"/>
    <col min="10" max="10" width="3.85546875" customWidth="1"/>
    <col min="11" max="11" width="3.7109375" customWidth="1"/>
    <col min="12" max="12" width="4" customWidth="1"/>
    <col min="13" max="28" width="3.85546875" customWidth="1"/>
    <col min="29" max="29" width="7" customWidth="1"/>
    <col min="30" max="30" width="5.85546875" customWidth="1"/>
    <col min="31" max="31" width="5.5703125" customWidth="1"/>
    <col min="32" max="32" width="5" customWidth="1"/>
    <col min="33" max="33" width="5.85546875" customWidth="1"/>
    <col min="34" max="35" width="11.42578125" style="28"/>
  </cols>
  <sheetData>
    <row r="1" spans="1:36" ht="32.25" customHeight="1" thickBot="1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25"/>
      <c r="L1" s="26"/>
      <c r="M1" s="27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6" ht="38.25" customHeight="1">
      <c r="A2" s="49" t="s">
        <v>129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6" ht="61.5">
      <c r="A3" s="50" t="s">
        <v>16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6" spans="1:36" s="10" customFormat="1" ht="15" customHeight="1">
      <c r="AH6" s="29"/>
      <c r="AI6" s="29"/>
    </row>
    <row r="9" spans="1:36" s="35" customFormat="1">
      <c r="A9" s="55" t="s">
        <v>82</v>
      </c>
      <c r="B9" s="56"/>
      <c r="C9" s="56"/>
      <c r="D9" s="56"/>
      <c r="E9" s="56"/>
      <c r="F9" s="56"/>
      <c r="G9" s="57"/>
      <c r="H9" s="32"/>
      <c r="I9" s="36" t="s">
        <v>2</v>
      </c>
      <c r="J9" s="37"/>
      <c r="K9" s="37"/>
      <c r="L9" s="37"/>
      <c r="M9" s="38"/>
      <c r="N9" s="58" t="s">
        <v>3</v>
      </c>
      <c r="O9" s="58"/>
      <c r="P9" s="58"/>
      <c r="Q9" s="58"/>
      <c r="R9" s="58"/>
      <c r="S9" s="58" t="s">
        <v>4</v>
      </c>
      <c r="T9" s="58"/>
      <c r="U9" s="58"/>
      <c r="V9" s="58"/>
      <c r="W9" s="58"/>
      <c r="X9" s="58" t="s">
        <v>5</v>
      </c>
      <c r="Y9" s="58"/>
      <c r="Z9" s="58"/>
      <c r="AA9" s="58"/>
      <c r="AB9" s="58"/>
      <c r="AC9" s="55"/>
      <c r="AD9" s="56"/>
      <c r="AE9" s="56"/>
      <c r="AF9" s="56"/>
      <c r="AG9" s="57"/>
      <c r="AH9" s="33" t="s">
        <v>74</v>
      </c>
      <c r="AI9" s="34" t="s">
        <v>75</v>
      </c>
      <c r="AJ9" s="35" t="s">
        <v>11</v>
      </c>
    </row>
    <row r="10" spans="1:36">
      <c r="A10" s="12" t="s">
        <v>8</v>
      </c>
      <c r="B10" s="13" t="s">
        <v>9</v>
      </c>
      <c r="C10" s="14" t="s">
        <v>0</v>
      </c>
      <c r="D10" s="14" t="s">
        <v>6</v>
      </c>
      <c r="E10" s="14" t="s">
        <v>7</v>
      </c>
      <c r="F10" s="14" t="s">
        <v>10</v>
      </c>
      <c r="G10" s="14" t="s">
        <v>1</v>
      </c>
      <c r="H10" s="14" t="s">
        <v>11</v>
      </c>
      <c r="I10" s="15">
        <v>0</v>
      </c>
      <c r="J10" s="15">
        <v>1</v>
      </c>
      <c r="K10" s="15">
        <v>2</v>
      </c>
      <c r="L10" s="15">
        <v>3</v>
      </c>
      <c r="M10" s="15">
        <v>5</v>
      </c>
      <c r="N10" s="16">
        <v>0</v>
      </c>
      <c r="O10" s="16">
        <v>1</v>
      </c>
      <c r="P10" s="16">
        <v>2</v>
      </c>
      <c r="Q10" s="16">
        <v>3</v>
      </c>
      <c r="R10" s="16">
        <v>5</v>
      </c>
      <c r="S10" s="16">
        <v>0</v>
      </c>
      <c r="T10" s="16">
        <v>1</v>
      </c>
      <c r="U10" s="16">
        <v>2</v>
      </c>
      <c r="V10" s="16">
        <v>3</v>
      </c>
      <c r="W10" s="16">
        <v>5</v>
      </c>
      <c r="X10" s="16">
        <v>0</v>
      </c>
      <c r="Y10" s="16">
        <v>1</v>
      </c>
      <c r="Z10" s="16">
        <v>2</v>
      </c>
      <c r="AA10" s="16">
        <v>3</v>
      </c>
      <c r="AB10" s="16">
        <v>5</v>
      </c>
      <c r="AC10" s="17">
        <v>0</v>
      </c>
      <c r="AD10" s="17">
        <v>1</v>
      </c>
      <c r="AE10" s="17">
        <v>2</v>
      </c>
      <c r="AF10" s="17">
        <v>3</v>
      </c>
      <c r="AG10" s="17">
        <v>5</v>
      </c>
      <c r="AI10" s="30"/>
    </row>
    <row r="11" spans="1:36" s="86" customFormat="1">
      <c r="A11" s="81"/>
      <c r="B11" s="81">
        <v>1</v>
      </c>
      <c r="C11" s="81" t="s">
        <v>61</v>
      </c>
      <c r="D11" s="81"/>
      <c r="E11" s="81">
        <v>88</v>
      </c>
      <c r="F11" s="81"/>
      <c r="G11" s="81">
        <f t="shared" ref="G11:G29" si="0">AC11+AD11+AE11+AF11+AG11+F11+H11</f>
        <v>0</v>
      </c>
      <c r="H11" s="81"/>
      <c r="I11" s="82">
        <v>8</v>
      </c>
      <c r="J11" s="82"/>
      <c r="K11" s="82"/>
      <c r="L11" s="82"/>
      <c r="M11" s="82"/>
      <c r="N11" s="82">
        <v>8</v>
      </c>
      <c r="O11" s="82"/>
      <c r="P11" s="82"/>
      <c r="Q11" s="82"/>
      <c r="R11" s="82"/>
      <c r="S11" s="82">
        <v>8</v>
      </c>
      <c r="T11" s="82"/>
      <c r="U11" s="82"/>
      <c r="V11" s="82"/>
      <c r="W11" s="82"/>
      <c r="X11" s="82"/>
      <c r="Y11" s="82"/>
      <c r="Z11" s="82"/>
      <c r="AA11" s="82"/>
      <c r="AB11" s="82"/>
      <c r="AC11" s="83">
        <f>(I11*0)+(N11*0)+(S11*0)+(X11*0)</f>
        <v>0</v>
      </c>
      <c r="AD11" s="81">
        <f>(J11*1)+(O11*1)+(T11*1)+(Y11*1)</f>
        <v>0</v>
      </c>
      <c r="AE11" s="81">
        <f>(K11*2)+(P11*2)+(U11*2)+(Z11*2)</f>
        <v>0</v>
      </c>
      <c r="AF11" s="81">
        <f>(L11*3)+(Q11*3)+(V11*3)+(AA11*3)</f>
        <v>0</v>
      </c>
      <c r="AG11" s="81">
        <f>(M11*5)+(R11*5)+(W11*5)+(AB11*5)</f>
        <v>0</v>
      </c>
      <c r="AH11" s="84">
        <v>0.4201388888888889</v>
      </c>
      <c r="AI11" s="85">
        <v>0.52569444444444446</v>
      </c>
      <c r="AJ11" s="84">
        <f>AI11-AH11</f>
        <v>0.10555555555555557</v>
      </c>
    </row>
    <row r="12" spans="1:36">
      <c r="A12" s="1"/>
      <c r="B12" s="1">
        <v>2</v>
      </c>
      <c r="C12" s="1" t="s">
        <v>62</v>
      </c>
      <c r="D12" s="1"/>
      <c r="E12" s="1">
        <v>89</v>
      </c>
      <c r="F12" s="1"/>
      <c r="G12" s="1">
        <f t="shared" si="0"/>
        <v>6</v>
      </c>
      <c r="H12" s="1"/>
      <c r="I12" s="3">
        <v>6</v>
      </c>
      <c r="J12" s="3">
        <v>2</v>
      </c>
      <c r="K12" s="3"/>
      <c r="L12" s="3"/>
      <c r="M12" s="3"/>
      <c r="N12" s="3">
        <v>7</v>
      </c>
      <c r="O12" s="3">
        <v>1</v>
      </c>
      <c r="P12" s="3"/>
      <c r="Q12" s="3"/>
      <c r="R12" s="3"/>
      <c r="S12" s="3">
        <v>5</v>
      </c>
      <c r="T12" s="3">
        <v>3</v>
      </c>
      <c r="U12" s="3"/>
      <c r="V12" s="3"/>
      <c r="W12" s="3"/>
      <c r="X12" s="3"/>
      <c r="Y12" s="3"/>
      <c r="Z12" s="3"/>
      <c r="AA12" s="3"/>
      <c r="AB12" s="3"/>
      <c r="AC12" s="4">
        <f t="shared" ref="AC12:AC38" si="1">(I12*0)+(N12*0)+(S12*0)+(X12*0)</f>
        <v>0</v>
      </c>
      <c r="AD12" s="1">
        <f t="shared" ref="AD12:AD38" si="2">(J12*1)+(O12*1)+(T12*1)+(Y12*1)</f>
        <v>6</v>
      </c>
      <c r="AE12" s="1">
        <f t="shared" ref="AE12:AE38" si="3">(K12*2)+(P12*2)+(U12*2)+(Z12*2)</f>
        <v>0</v>
      </c>
      <c r="AF12" s="1">
        <f t="shared" ref="AF12:AF38" si="4">(L12*3)+(Q12*3)+(V12*3)+(AA12*3)</f>
        <v>0</v>
      </c>
      <c r="AG12" s="1">
        <f t="shared" ref="AG12:AG38" si="5">(M12*5)+(R12*5)+(W12*5)+(AB12*5)</f>
        <v>0</v>
      </c>
      <c r="AH12" s="28">
        <v>0.39513888888888887</v>
      </c>
      <c r="AI12" s="28">
        <v>0.52777777777777779</v>
      </c>
      <c r="AJ12" s="28">
        <f t="shared" ref="AJ12:AJ32" si="6">AI12-AH12</f>
        <v>0.13263888888888892</v>
      </c>
    </row>
    <row r="13" spans="1:36">
      <c r="A13" s="1"/>
      <c r="B13" s="1">
        <v>3</v>
      </c>
      <c r="C13" s="1"/>
      <c r="D13" s="1"/>
      <c r="E13" s="1"/>
      <c r="F13" s="1"/>
      <c r="G13" s="1">
        <f t="shared" si="0"/>
        <v>0</v>
      </c>
      <c r="H13" s="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4">
        <f t="shared" si="1"/>
        <v>0</v>
      </c>
      <c r="AD13" s="1">
        <f t="shared" si="2"/>
        <v>0</v>
      </c>
      <c r="AE13" s="1">
        <f t="shared" si="3"/>
        <v>0</v>
      </c>
      <c r="AF13" s="1">
        <f t="shared" si="4"/>
        <v>0</v>
      </c>
      <c r="AG13" s="1">
        <f t="shared" si="5"/>
        <v>0</v>
      </c>
      <c r="AJ13" s="28">
        <f t="shared" si="6"/>
        <v>0</v>
      </c>
    </row>
    <row r="14" spans="1:36">
      <c r="A14" s="1"/>
      <c r="B14" s="1">
        <v>4</v>
      </c>
      <c r="C14" s="1"/>
      <c r="D14" s="1"/>
      <c r="E14" s="1"/>
      <c r="F14" s="1"/>
      <c r="G14" s="1">
        <f t="shared" si="0"/>
        <v>0</v>
      </c>
      <c r="H14" s="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4">
        <f t="shared" si="1"/>
        <v>0</v>
      </c>
      <c r="AD14" s="1">
        <f t="shared" si="2"/>
        <v>0</v>
      </c>
      <c r="AE14" s="1">
        <f t="shared" si="3"/>
        <v>0</v>
      </c>
      <c r="AF14" s="1">
        <f t="shared" si="4"/>
        <v>0</v>
      </c>
      <c r="AG14" s="1">
        <f t="shared" si="5"/>
        <v>0</v>
      </c>
      <c r="AJ14" s="28">
        <f t="shared" si="6"/>
        <v>0</v>
      </c>
    </row>
    <row r="15" spans="1:36">
      <c r="A15" s="1"/>
      <c r="B15" s="1">
        <v>5</v>
      </c>
      <c r="C15" s="1"/>
      <c r="D15" s="1"/>
      <c r="E15" s="1"/>
      <c r="F15" s="1"/>
      <c r="G15" s="1">
        <f t="shared" si="0"/>
        <v>0</v>
      </c>
      <c r="H15" s="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4">
        <f t="shared" si="1"/>
        <v>0</v>
      </c>
      <c r="AD15" s="1">
        <f t="shared" si="2"/>
        <v>0</v>
      </c>
      <c r="AE15" s="1">
        <f t="shared" si="3"/>
        <v>0</v>
      </c>
      <c r="AF15" s="1">
        <f t="shared" si="4"/>
        <v>0</v>
      </c>
      <c r="AG15" s="1">
        <f t="shared" si="5"/>
        <v>0</v>
      </c>
      <c r="AJ15" s="28">
        <f t="shared" si="6"/>
        <v>0</v>
      </c>
    </row>
    <row r="16" spans="1:36">
      <c r="A16" s="1"/>
      <c r="B16" s="1">
        <v>6</v>
      </c>
      <c r="C16" s="1"/>
      <c r="D16" s="1"/>
      <c r="E16" s="1"/>
      <c r="F16" s="1"/>
      <c r="G16" s="1">
        <f t="shared" si="0"/>
        <v>0</v>
      </c>
      <c r="H16" s="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4">
        <f t="shared" si="1"/>
        <v>0</v>
      </c>
      <c r="AD16" s="1">
        <f t="shared" si="2"/>
        <v>0</v>
      </c>
      <c r="AE16" s="1">
        <f t="shared" si="3"/>
        <v>0</v>
      </c>
      <c r="AF16" s="1">
        <f t="shared" si="4"/>
        <v>0</v>
      </c>
      <c r="AG16" s="1">
        <f t="shared" si="5"/>
        <v>0</v>
      </c>
      <c r="AJ16" s="28">
        <f t="shared" si="6"/>
        <v>0</v>
      </c>
    </row>
    <row r="17" spans="1:36">
      <c r="A17" s="1"/>
      <c r="B17" s="1">
        <v>7</v>
      </c>
      <c r="C17" s="1"/>
      <c r="D17" s="1"/>
      <c r="E17" s="1"/>
      <c r="F17" s="1"/>
      <c r="G17" s="1">
        <f t="shared" si="0"/>
        <v>0</v>
      </c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4">
        <f t="shared" si="1"/>
        <v>0</v>
      </c>
      <c r="AD17" s="1">
        <f t="shared" si="2"/>
        <v>0</v>
      </c>
      <c r="AE17" s="1">
        <f t="shared" si="3"/>
        <v>0</v>
      </c>
      <c r="AF17" s="1">
        <f t="shared" si="4"/>
        <v>0</v>
      </c>
      <c r="AG17" s="1">
        <f t="shared" si="5"/>
        <v>0</v>
      </c>
      <c r="AJ17" s="28">
        <f t="shared" si="6"/>
        <v>0</v>
      </c>
    </row>
    <row r="18" spans="1:36">
      <c r="A18" s="1"/>
      <c r="B18" s="1">
        <v>8</v>
      </c>
      <c r="C18" s="1"/>
      <c r="D18" s="1"/>
      <c r="E18" s="1"/>
      <c r="F18" s="1"/>
      <c r="G18" s="1">
        <f t="shared" si="0"/>
        <v>0</v>
      </c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4">
        <f t="shared" si="1"/>
        <v>0</v>
      </c>
      <c r="AD18" s="1">
        <f t="shared" si="2"/>
        <v>0</v>
      </c>
      <c r="AE18" s="1">
        <f t="shared" si="3"/>
        <v>0</v>
      </c>
      <c r="AF18" s="1">
        <f t="shared" si="4"/>
        <v>0</v>
      </c>
      <c r="AG18" s="1">
        <f t="shared" si="5"/>
        <v>0</v>
      </c>
      <c r="AJ18" s="28">
        <f t="shared" si="6"/>
        <v>0</v>
      </c>
    </row>
    <row r="19" spans="1:36">
      <c r="A19" s="1"/>
      <c r="B19" s="1">
        <v>9</v>
      </c>
      <c r="C19" s="1"/>
      <c r="D19" s="1"/>
      <c r="E19" s="1"/>
      <c r="F19" s="1"/>
      <c r="G19" s="1">
        <f t="shared" si="0"/>
        <v>0</v>
      </c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4">
        <f t="shared" si="1"/>
        <v>0</v>
      </c>
      <c r="AD19" s="1">
        <f t="shared" si="2"/>
        <v>0</v>
      </c>
      <c r="AE19" s="1">
        <f t="shared" si="3"/>
        <v>0</v>
      </c>
      <c r="AF19" s="1">
        <f t="shared" si="4"/>
        <v>0</v>
      </c>
      <c r="AG19" s="1">
        <f t="shared" si="5"/>
        <v>0</v>
      </c>
      <c r="AJ19" s="28">
        <f t="shared" si="6"/>
        <v>0</v>
      </c>
    </row>
    <row r="20" spans="1:36">
      <c r="A20" s="1"/>
      <c r="B20" s="1">
        <v>10</v>
      </c>
      <c r="C20" s="1"/>
      <c r="D20" s="1"/>
      <c r="E20" s="1"/>
      <c r="F20" s="1"/>
      <c r="G20" s="1">
        <f t="shared" si="0"/>
        <v>0</v>
      </c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">
        <f t="shared" si="1"/>
        <v>0</v>
      </c>
      <c r="AD20" s="1">
        <f t="shared" si="2"/>
        <v>0</v>
      </c>
      <c r="AE20" s="1">
        <f t="shared" si="3"/>
        <v>0</v>
      </c>
      <c r="AF20" s="1">
        <f t="shared" si="4"/>
        <v>0</v>
      </c>
      <c r="AG20" s="1">
        <f t="shared" si="5"/>
        <v>0</v>
      </c>
      <c r="AJ20" s="28">
        <f t="shared" si="6"/>
        <v>0</v>
      </c>
    </row>
    <row r="21" spans="1:36">
      <c r="A21" s="1"/>
      <c r="B21" s="1">
        <v>11</v>
      </c>
      <c r="C21" s="1"/>
      <c r="D21" s="1"/>
      <c r="E21" s="1"/>
      <c r="F21" s="1"/>
      <c r="G21" s="1">
        <f t="shared" si="0"/>
        <v>0</v>
      </c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>
        <f t="shared" si="1"/>
        <v>0</v>
      </c>
      <c r="AD21" s="1">
        <f t="shared" si="2"/>
        <v>0</v>
      </c>
      <c r="AE21" s="1">
        <f t="shared" si="3"/>
        <v>0</v>
      </c>
      <c r="AF21" s="1">
        <f t="shared" si="4"/>
        <v>0</v>
      </c>
      <c r="AG21" s="1">
        <f t="shared" si="5"/>
        <v>0</v>
      </c>
      <c r="AJ21" s="28">
        <f t="shared" si="6"/>
        <v>0</v>
      </c>
    </row>
    <row r="22" spans="1:36">
      <c r="A22" s="1"/>
      <c r="B22" s="1">
        <v>12</v>
      </c>
      <c r="C22" s="1"/>
      <c r="D22" s="1"/>
      <c r="E22" s="1"/>
      <c r="F22" s="1"/>
      <c r="G22" s="1">
        <f t="shared" si="0"/>
        <v>0</v>
      </c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4">
        <f t="shared" si="1"/>
        <v>0</v>
      </c>
      <c r="AD22" s="1">
        <f t="shared" si="2"/>
        <v>0</v>
      </c>
      <c r="AE22" s="1">
        <f t="shared" si="3"/>
        <v>0</v>
      </c>
      <c r="AF22" s="1">
        <f t="shared" si="4"/>
        <v>0</v>
      </c>
      <c r="AG22" s="1">
        <f t="shared" si="5"/>
        <v>0</v>
      </c>
      <c r="AJ22" s="28">
        <f t="shared" si="6"/>
        <v>0</v>
      </c>
    </row>
    <row r="23" spans="1:36">
      <c r="A23" s="1"/>
      <c r="B23" s="1">
        <v>13</v>
      </c>
      <c r="C23" s="1"/>
      <c r="D23" s="1"/>
      <c r="E23" s="1"/>
      <c r="F23" s="1"/>
      <c r="G23" s="1">
        <f t="shared" si="0"/>
        <v>0</v>
      </c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>
        <f t="shared" si="1"/>
        <v>0</v>
      </c>
      <c r="AD23" s="1">
        <f t="shared" si="2"/>
        <v>0</v>
      </c>
      <c r="AE23" s="1">
        <f t="shared" si="3"/>
        <v>0</v>
      </c>
      <c r="AF23" s="1">
        <f t="shared" si="4"/>
        <v>0</v>
      </c>
      <c r="AG23" s="1">
        <f t="shared" si="5"/>
        <v>0</v>
      </c>
      <c r="AJ23" s="28">
        <f t="shared" si="6"/>
        <v>0</v>
      </c>
    </row>
    <row r="24" spans="1:36">
      <c r="A24" s="1"/>
      <c r="B24" s="1">
        <v>14</v>
      </c>
      <c r="C24" s="1"/>
      <c r="D24" s="1"/>
      <c r="E24" s="1"/>
      <c r="F24" s="1"/>
      <c r="G24" s="1">
        <f t="shared" si="0"/>
        <v>0</v>
      </c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>
        <f t="shared" si="1"/>
        <v>0</v>
      </c>
      <c r="AD24" s="1">
        <f t="shared" si="2"/>
        <v>0</v>
      </c>
      <c r="AE24" s="1">
        <f t="shared" si="3"/>
        <v>0</v>
      </c>
      <c r="AF24" s="1">
        <f t="shared" si="4"/>
        <v>0</v>
      </c>
      <c r="AG24" s="1">
        <f t="shared" si="5"/>
        <v>0</v>
      </c>
      <c r="AJ24" s="28">
        <f t="shared" si="6"/>
        <v>0</v>
      </c>
    </row>
    <row r="25" spans="1:36">
      <c r="A25" s="1"/>
      <c r="B25" s="1">
        <v>15</v>
      </c>
      <c r="C25" s="1"/>
      <c r="D25" s="1"/>
      <c r="E25" s="1"/>
      <c r="F25" s="1"/>
      <c r="G25" s="1">
        <f t="shared" si="0"/>
        <v>0</v>
      </c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>
        <f t="shared" si="1"/>
        <v>0</v>
      </c>
      <c r="AD25" s="1">
        <f t="shared" si="2"/>
        <v>0</v>
      </c>
      <c r="AE25" s="1">
        <f t="shared" si="3"/>
        <v>0</v>
      </c>
      <c r="AF25" s="1">
        <f t="shared" si="4"/>
        <v>0</v>
      </c>
      <c r="AG25" s="1">
        <f t="shared" si="5"/>
        <v>0</v>
      </c>
      <c r="AJ25" s="28">
        <f t="shared" si="6"/>
        <v>0</v>
      </c>
    </row>
    <row r="26" spans="1:36">
      <c r="A26" s="1"/>
      <c r="B26" s="1">
        <v>16</v>
      </c>
      <c r="C26" s="1"/>
      <c r="D26" s="1"/>
      <c r="E26" s="1"/>
      <c r="F26" s="1"/>
      <c r="G26" s="1">
        <f t="shared" si="0"/>
        <v>0</v>
      </c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>
        <f t="shared" si="1"/>
        <v>0</v>
      </c>
      <c r="AD26" s="1">
        <f t="shared" si="2"/>
        <v>0</v>
      </c>
      <c r="AE26" s="1">
        <f t="shared" si="3"/>
        <v>0</v>
      </c>
      <c r="AF26" s="1">
        <f t="shared" si="4"/>
        <v>0</v>
      </c>
      <c r="AG26" s="1">
        <f t="shared" si="5"/>
        <v>0</v>
      </c>
      <c r="AJ26" s="28">
        <f t="shared" si="6"/>
        <v>0</v>
      </c>
    </row>
    <row r="27" spans="1:36">
      <c r="A27" s="1"/>
      <c r="B27" s="1">
        <v>17</v>
      </c>
      <c r="C27" s="1"/>
      <c r="D27" s="1"/>
      <c r="E27" s="1"/>
      <c r="F27" s="1"/>
      <c r="G27" s="1">
        <f t="shared" si="0"/>
        <v>0</v>
      </c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>
        <f t="shared" si="1"/>
        <v>0</v>
      </c>
      <c r="AD27" s="1">
        <f t="shared" si="2"/>
        <v>0</v>
      </c>
      <c r="AE27" s="1">
        <f t="shared" si="3"/>
        <v>0</v>
      </c>
      <c r="AF27" s="1">
        <f t="shared" si="4"/>
        <v>0</v>
      </c>
      <c r="AG27" s="1">
        <f t="shared" si="5"/>
        <v>0</v>
      </c>
      <c r="AJ27" s="28">
        <f t="shared" si="6"/>
        <v>0</v>
      </c>
    </row>
    <row r="28" spans="1:36">
      <c r="A28" s="1"/>
      <c r="B28" s="1">
        <v>18</v>
      </c>
      <c r="C28" s="1"/>
      <c r="D28" s="1"/>
      <c r="E28" s="1"/>
      <c r="F28" s="1"/>
      <c r="G28" s="1">
        <f t="shared" si="0"/>
        <v>0</v>
      </c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>
        <f t="shared" si="1"/>
        <v>0</v>
      </c>
      <c r="AD28" s="1">
        <f t="shared" si="2"/>
        <v>0</v>
      </c>
      <c r="AE28" s="1">
        <f t="shared" si="3"/>
        <v>0</v>
      </c>
      <c r="AF28" s="1">
        <f t="shared" si="4"/>
        <v>0</v>
      </c>
      <c r="AG28" s="1">
        <f t="shared" si="5"/>
        <v>0</v>
      </c>
      <c r="AJ28" s="28">
        <f t="shared" si="6"/>
        <v>0</v>
      </c>
    </row>
    <row r="29" spans="1:36">
      <c r="A29" s="1"/>
      <c r="B29" s="1">
        <v>19</v>
      </c>
      <c r="C29" s="1"/>
      <c r="D29" s="1"/>
      <c r="E29" s="1"/>
      <c r="F29" s="1"/>
      <c r="G29" s="1">
        <f t="shared" si="0"/>
        <v>0</v>
      </c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>
        <f t="shared" si="1"/>
        <v>0</v>
      </c>
      <c r="AD29" s="1">
        <f t="shared" si="2"/>
        <v>0</v>
      </c>
      <c r="AE29" s="1">
        <f t="shared" si="3"/>
        <v>0</v>
      </c>
      <c r="AF29" s="1">
        <f t="shared" si="4"/>
        <v>0</v>
      </c>
      <c r="AG29" s="1">
        <f t="shared" si="5"/>
        <v>0</v>
      </c>
      <c r="AJ29" s="28">
        <f t="shared" si="6"/>
        <v>0</v>
      </c>
    </row>
    <row r="30" spans="1:36">
      <c r="A30" s="1"/>
      <c r="B30" s="1">
        <v>20</v>
      </c>
      <c r="C30" s="1"/>
      <c r="D30" s="1"/>
      <c r="E30" s="1"/>
      <c r="F30" s="1"/>
      <c r="G30" s="1">
        <f t="shared" ref="G30:G38" si="7">AC30+AD30+AE30+AF30+AG30</f>
        <v>0</v>
      </c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>
        <f t="shared" si="1"/>
        <v>0</v>
      </c>
      <c r="AD30" s="1">
        <f t="shared" si="2"/>
        <v>0</v>
      </c>
      <c r="AE30" s="1">
        <f t="shared" si="3"/>
        <v>0</v>
      </c>
      <c r="AF30" s="1">
        <f t="shared" si="4"/>
        <v>0</v>
      </c>
      <c r="AG30" s="1">
        <f t="shared" si="5"/>
        <v>0</v>
      </c>
      <c r="AJ30" s="28">
        <f t="shared" si="6"/>
        <v>0</v>
      </c>
    </row>
    <row r="31" spans="1:36">
      <c r="A31" s="1"/>
      <c r="B31" s="1">
        <v>21</v>
      </c>
      <c r="C31" s="1"/>
      <c r="D31" s="1"/>
      <c r="E31" s="1"/>
      <c r="F31" s="1"/>
      <c r="G31" s="1">
        <f t="shared" si="7"/>
        <v>0</v>
      </c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>
        <f t="shared" si="1"/>
        <v>0</v>
      </c>
      <c r="AD31" s="1">
        <f t="shared" si="2"/>
        <v>0</v>
      </c>
      <c r="AE31" s="1">
        <f t="shared" si="3"/>
        <v>0</v>
      </c>
      <c r="AF31" s="1">
        <f t="shared" si="4"/>
        <v>0</v>
      </c>
      <c r="AG31" s="1">
        <f t="shared" si="5"/>
        <v>0</v>
      </c>
      <c r="AJ31" s="28">
        <f t="shared" si="6"/>
        <v>0</v>
      </c>
    </row>
    <row r="32" spans="1:36">
      <c r="A32" s="1"/>
      <c r="B32" s="1">
        <v>22</v>
      </c>
      <c r="C32" s="1"/>
      <c r="D32" s="1"/>
      <c r="E32" s="1"/>
      <c r="F32" s="1"/>
      <c r="G32" s="1">
        <f t="shared" si="7"/>
        <v>0</v>
      </c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>
        <f t="shared" si="1"/>
        <v>0</v>
      </c>
      <c r="AD32" s="1">
        <f t="shared" si="2"/>
        <v>0</v>
      </c>
      <c r="AE32" s="1">
        <f t="shared" si="3"/>
        <v>0</v>
      </c>
      <c r="AF32" s="1">
        <f t="shared" si="4"/>
        <v>0</v>
      </c>
      <c r="AG32" s="1">
        <f t="shared" si="5"/>
        <v>0</v>
      </c>
      <c r="AJ32" s="28">
        <f t="shared" si="6"/>
        <v>0</v>
      </c>
    </row>
    <row r="33" spans="1:33">
      <c r="A33" s="1"/>
      <c r="B33" s="1">
        <v>23</v>
      </c>
      <c r="C33" s="1"/>
      <c r="D33" s="1"/>
      <c r="E33" s="1"/>
      <c r="F33" s="1"/>
      <c r="G33" s="1">
        <f t="shared" si="7"/>
        <v>0</v>
      </c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>
        <f t="shared" si="1"/>
        <v>0</v>
      </c>
      <c r="AD33" s="1">
        <f t="shared" si="2"/>
        <v>0</v>
      </c>
      <c r="AE33" s="1">
        <f t="shared" si="3"/>
        <v>0</v>
      </c>
      <c r="AF33" s="1">
        <f t="shared" si="4"/>
        <v>0</v>
      </c>
      <c r="AG33" s="1">
        <f t="shared" si="5"/>
        <v>0</v>
      </c>
    </row>
    <row r="34" spans="1:33">
      <c r="A34" s="1"/>
      <c r="B34" s="1">
        <v>24</v>
      </c>
      <c r="C34" s="1"/>
      <c r="D34" s="1"/>
      <c r="E34" s="1"/>
      <c r="F34" s="1"/>
      <c r="G34" s="1">
        <f t="shared" si="7"/>
        <v>0</v>
      </c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>
        <f t="shared" si="1"/>
        <v>0</v>
      </c>
      <c r="AD34" s="1">
        <f t="shared" si="2"/>
        <v>0</v>
      </c>
      <c r="AE34" s="1">
        <f t="shared" si="3"/>
        <v>0</v>
      </c>
      <c r="AF34" s="1">
        <f t="shared" si="4"/>
        <v>0</v>
      </c>
      <c r="AG34" s="1">
        <f t="shared" si="5"/>
        <v>0</v>
      </c>
    </row>
    <row r="35" spans="1:33">
      <c r="A35" s="1"/>
      <c r="B35" s="1">
        <v>25</v>
      </c>
      <c r="C35" s="1"/>
      <c r="D35" s="1"/>
      <c r="E35" s="1"/>
      <c r="F35" s="1"/>
      <c r="G35" s="1">
        <f t="shared" si="7"/>
        <v>0</v>
      </c>
      <c r="H35" s="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4">
        <f t="shared" si="1"/>
        <v>0</v>
      </c>
      <c r="AD35" s="1">
        <f t="shared" si="2"/>
        <v>0</v>
      </c>
      <c r="AE35" s="1">
        <f t="shared" si="3"/>
        <v>0</v>
      </c>
      <c r="AF35" s="1">
        <f t="shared" si="4"/>
        <v>0</v>
      </c>
      <c r="AG35" s="1">
        <f t="shared" si="5"/>
        <v>0</v>
      </c>
    </row>
    <row r="36" spans="1:33">
      <c r="A36" s="1"/>
      <c r="B36" s="1">
        <v>26</v>
      </c>
      <c r="C36" s="1"/>
      <c r="D36" s="1"/>
      <c r="E36" s="1"/>
      <c r="F36" s="1"/>
      <c r="G36" s="1">
        <f t="shared" si="7"/>
        <v>0</v>
      </c>
      <c r="H36" s="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>
        <f t="shared" si="1"/>
        <v>0</v>
      </c>
      <c r="AD36" s="1">
        <f t="shared" si="2"/>
        <v>0</v>
      </c>
      <c r="AE36" s="1">
        <f t="shared" si="3"/>
        <v>0</v>
      </c>
      <c r="AF36" s="1">
        <f t="shared" si="4"/>
        <v>0</v>
      </c>
      <c r="AG36" s="1">
        <f t="shared" si="5"/>
        <v>0</v>
      </c>
    </row>
    <row r="37" spans="1:33">
      <c r="A37" s="1"/>
      <c r="B37" s="1">
        <v>27</v>
      </c>
      <c r="C37" s="1"/>
      <c r="D37" s="1"/>
      <c r="E37" s="1"/>
      <c r="F37" s="1"/>
      <c r="G37" s="1">
        <f t="shared" si="7"/>
        <v>0</v>
      </c>
      <c r="H37" s="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4">
        <f t="shared" si="1"/>
        <v>0</v>
      </c>
      <c r="AD37" s="1">
        <f t="shared" si="2"/>
        <v>0</v>
      </c>
      <c r="AE37" s="1">
        <f t="shared" si="3"/>
        <v>0</v>
      </c>
      <c r="AF37" s="1">
        <f t="shared" si="4"/>
        <v>0</v>
      </c>
      <c r="AG37" s="1">
        <f t="shared" si="5"/>
        <v>0</v>
      </c>
    </row>
    <row r="38" spans="1:33">
      <c r="A38" s="1"/>
      <c r="B38" s="1">
        <v>28</v>
      </c>
      <c r="C38" s="1"/>
      <c r="D38" s="1"/>
      <c r="E38" s="1"/>
      <c r="F38" s="1"/>
      <c r="G38" s="1">
        <f t="shared" si="7"/>
        <v>0</v>
      </c>
      <c r="H38" s="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4">
        <f t="shared" si="1"/>
        <v>0</v>
      </c>
      <c r="AD38" s="1">
        <f t="shared" si="2"/>
        <v>0</v>
      </c>
      <c r="AE38" s="1">
        <f t="shared" si="3"/>
        <v>0</v>
      </c>
      <c r="AF38" s="1">
        <f t="shared" si="4"/>
        <v>0</v>
      </c>
      <c r="AG38" s="1">
        <f t="shared" si="5"/>
        <v>0</v>
      </c>
    </row>
  </sheetData>
  <mergeCells count="9">
    <mergeCell ref="A1:J1"/>
    <mergeCell ref="N1:AG1"/>
    <mergeCell ref="A2:AG2"/>
    <mergeCell ref="A3:AG3"/>
    <mergeCell ref="A9:G9"/>
    <mergeCell ref="N9:R9"/>
    <mergeCell ref="S9:W9"/>
    <mergeCell ref="X9:AB9"/>
    <mergeCell ref="AC9:AG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AJ35"/>
  <sheetViews>
    <sheetView topLeftCell="D5" workbookViewId="0">
      <selection sqref="A1:AJ24"/>
    </sheetView>
  </sheetViews>
  <sheetFormatPr baseColWidth="10" defaultRowHeight="15"/>
  <cols>
    <col min="1" max="1" width="4.140625" customWidth="1"/>
    <col min="2" max="2" width="4.5703125" customWidth="1"/>
    <col min="3" max="3" width="32.42578125" customWidth="1"/>
    <col min="4" max="4" width="16.28515625" customWidth="1"/>
    <col min="5" max="5" width="5.42578125" customWidth="1"/>
    <col min="6" max="6" width="9.5703125" customWidth="1"/>
    <col min="7" max="7" width="8.140625" customWidth="1"/>
    <col min="8" max="8" width="4.5703125" customWidth="1"/>
    <col min="9" max="9" width="5" customWidth="1"/>
    <col min="10" max="10" width="3.85546875" customWidth="1"/>
    <col min="11" max="11" width="3.7109375" customWidth="1"/>
    <col min="12" max="12" width="4" customWidth="1"/>
    <col min="13" max="23" width="3.85546875" customWidth="1"/>
    <col min="24" max="28" width="3.85546875" hidden="1" customWidth="1"/>
    <col min="29" max="29" width="7" customWidth="1"/>
    <col min="30" max="30" width="5.85546875" customWidth="1"/>
    <col min="31" max="31" width="5.5703125" customWidth="1"/>
    <col min="32" max="32" width="5" customWidth="1"/>
    <col min="33" max="33" width="5.85546875" customWidth="1"/>
    <col min="34" max="35" width="11.42578125" style="28"/>
  </cols>
  <sheetData>
    <row r="1" spans="1:36" ht="32.25" customHeight="1" thickBot="1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25"/>
      <c r="L1" s="26"/>
      <c r="M1" s="27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6" ht="38.25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6" ht="61.5">
      <c r="A3" s="50" t="s">
        <v>15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6" spans="1:36" s="10" customFormat="1" ht="15" customHeight="1">
      <c r="AH6" s="29"/>
      <c r="AI6" s="29"/>
    </row>
    <row r="9" spans="1:36" s="35" customFormat="1">
      <c r="A9" s="55" t="s">
        <v>81</v>
      </c>
      <c r="B9" s="56"/>
      <c r="C9" s="56"/>
      <c r="D9" s="56"/>
      <c r="E9" s="56"/>
      <c r="F9" s="56"/>
      <c r="G9" s="57"/>
      <c r="H9" s="32"/>
      <c r="I9" s="36" t="s">
        <v>2</v>
      </c>
      <c r="J9" s="37"/>
      <c r="K9" s="37"/>
      <c r="L9" s="37"/>
      <c r="M9" s="38"/>
      <c r="N9" s="58" t="s">
        <v>3</v>
      </c>
      <c r="O9" s="58"/>
      <c r="P9" s="58"/>
      <c r="Q9" s="58"/>
      <c r="R9" s="58"/>
      <c r="S9" s="58" t="s">
        <v>4</v>
      </c>
      <c r="T9" s="58"/>
      <c r="U9" s="58"/>
      <c r="V9" s="58"/>
      <c r="W9" s="58"/>
      <c r="X9" s="58" t="s">
        <v>5</v>
      </c>
      <c r="Y9" s="58"/>
      <c r="Z9" s="58"/>
      <c r="AA9" s="58"/>
      <c r="AB9" s="58"/>
      <c r="AC9" s="55"/>
      <c r="AD9" s="56"/>
      <c r="AE9" s="56"/>
      <c r="AF9" s="56"/>
      <c r="AG9" s="57"/>
      <c r="AH9" s="33" t="s">
        <v>74</v>
      </c>
      <c r="AI9" s="34" t="s">
        <v>75</v>
      </c>
      <c r="AJ9" s="35" t="s">
        <v>11</v>
      </c>
    </row>
    <row r="10" spans="1:36">
      <c r="A10" s="12" t="s">
        <v>8</v>
      </c>
      <c r="B10" s="13" t="s">
        <v>9</v>
      </c>
      <c r="C10" s="14" t="s">
        <v>0</v>
      </c>
      <c r="D10" s="14" t="s">
        <v>6</v>
      </c>
      <c r="E10" s="14" t="s">
        <v>7</v>
      </c>
      <c r="F10" s="14" t="s">
        <v>10</v>
      </c>
      <c r="G10" s="14" t="s">
        <v>1</v>
      </c>
      <c r="H10" s="14" t="s">
        <v>11</v>
      </c>
      <c r="I10" s="15">
        <v>0</v>
      </c>
      <c r="J10" s="15">
        <v>1</v>
      </c>
      <c r="K10" s="15">
        <v>2</v>
      </c>
      <c r="L10" s="15">
        <v>3</v>
      </c>
      <c r="M10" s="15">
        <v>5</v>
      </c>
      <c r="N10" s="16">
        <v>0</v>
      </c>
      <c r="O10" s="16">
        <v>1</v>
      </c>
      <c r="P10" s="16">
        <v>2</v>
      </c>
      <c r="Q10" s="16">
        <v>3</v>
      </c>
      <c r="R10" s="16">
        <v>5</v>
      </c>
      <c r="S10" s="16">
        <v>0</v>
      </c>
      <c r="T10" s="16">
        <v>1</v>
      </c>
      <c r="U10" s="16">
        <v>2</v>
      </c>
      <c r="V10" s="16">
        <v>3</v>
      </c>
      <c r="W10" s="16">
        <v>5</v>
      </c>
      <c r="X10" s="16">
        <v>0</v>
      </c>
      <c r="Y10" s="16">
        <v>1</v>
      </c>
      <c r="Z10" s="16">
        <v>2</v>
      </c>
      <c r="AA10" s="16">
        <v>3</v>
      </c>
      <c r="AB10" s="16">
        <v>5</v>
      </c>
      <c r="AC10" s="17">
        <v>0</v>
      </c>
      <c r="AD10" s="17">
        <v>1</v>
      </c>
      <c r="AE10" s="17">
        <v>2</v>
      </c>
      <c r="AF10" s="17">
        <v>3</v>
      </c>
      <c r="AG10" s="17">
        <v>5</v>
      </c>
      <c r="AI10" s="30"/>
    </row>
    <row r="11" spans="1:36">
      <c r="A11" s="1"/>
      <c r="B11" s="1">
        <v>2</v>
      </c>
      <c r="C11" s="1" t="s">
        <v>49</v>
      </c>
      <c r="D11" s="1"/>
      <c r="E11" s="1">
        <v>85</v>
      </c>
      <c r="F11" s="1"/>
      <c r="G11" s="1">
        <f>AC11+AD11+AE11+AF11+AG11+F11+H11</f>
        <v>6</v>
      </c>
      <c r="H11" s="1"/>
      <c r="I11" s="3">
        <v>11</v>
      </c>
      <c r="J11" s="3"/>
      <c r="K11" s="3">
        <v>1</v>
      </c>
      <c r="L11" s="3"/>
      <c r="M11" s="3"/>
      <c r="N11" s="3">
        <v>11</v>
      </c>
      <c r="O11" s="3"/>
      <c r="P11" s="3">
        <v>1</v>
      </c>
      <c r="Q11" s="3"/>
      <c r="R11" s="3"/>
      <c r="S11" s="3">
        <v>11</v>
      </c>
      <c r="T11" s="3"/>
      <c r="U11" s="3">
        <v>1</v>
      </c>
      <c r="V11" s="3"/>
      <c r="W11" s="3"/>
      <c r="X11" s="3"/>
      <c r="Y11" s="3"/>
      <c r="Z11" s="3"/>
      <c r="AA11" s="3"/>
      <c r="AB11" s="3"/>
      <c r="AC11" s="4">
        <f>(I11*0)+(N11*0)+(S11*0)+(X11*0)</f>
        <v>0</v>
      </c>
      <c r="AD11" s="1">
        <f>(J11*1)+(O11*1)+(T11*1)+(Y11*1)</f>
        <v>0</v>
      </c>
      <c r="AE11" s="1">
        <f>(K11*2)+(P11*2)+(U11*2)+(Z11*2)</f>
        <v>6</v>
      </c>
      <c r="AF11" s="1">
        <f>(L11*3)+(Q11*3)+(V11*3)+(AA11*3)</f>
        <v>0</v>
      </c>
      <c r="AG11" s="1">
        <f>(M11*5)+(R11*5)+(W11*5)+(AB11*5)</f>
        <v>0</v>
      </c>
      <c r="AH11" s="28">
        <v>0.40972222222222227</v>
      </c>
      <c r="AI11" s="28">
        <v>0.62847222222222221</v>
      </c>
      <c r="AJ11" s="28">
        <f>AI11-AH11</f>
        <v>0.21874999999999994</v>
      </c>
    </row>
    <row r="12" spans="1:36">
      <c r="A12" s="1"/>
      <c r="B12" s="1">
        <v>1</v>
      </c>
      <c r="C12" s="1" t="s">
        <v>48</v>
      </c>
      <c r="D12" s="1"/>
      <c r="E12" s="1">
        <v>75</v>
      </c>
      <c r="F12" s="1"/>
      <c r="G12" s="1">
        <f>AC12+AD12+AE12+AF12+AG12+F12+H12</f>
        <v>6</v>
      </c>
      <c r="H12" s="1"/>
      <c r="I12" s="3">
        <v>11</v>
      </c>
      <c r="J12" s="3">
        <v>1</v>
      </c>
      <c r="K12" s="3"/>
      <c r="L12" s="3"/>
      <c r="M12" s="3"/>
      <c r="N12" s="3">
        <v>9</v>
      </c>
      <c r="O12" s="3">
        <v>3</v>
      </c>
      <c r="P12" s="3"/>
      <c r="Q12" s="3"/>
      <c r="R12" s="3"/>
      <c r="S12" s="3">
        <v>11</v>
      </c>
      <c r="T12" s="3"/>
      <c r="U12" s="3">
        <v>1</v>
      </c>
      <c r="V12" s="3"/>
      <c r="W12" s="3"/>
      <c r="X12" s="3"/>
      <c r="Y12" s="3"/>
      <c r="Z12" s="3"/>
      <c r="AA12" s="3"/>
      <c r="AB12" s="3"/>
      <c r="AC12" s="4">
        <f>(I12*0)+(N12*0)+(S12*0)+(X12*0)</f>
        <v>0</v>
      </c>
      <c r="AD12" s="1">
        <f>(J12*1)+(O12*1)+(T12*1)+(Y12*1)</f>
        <v>4</v>
      </c>
      <c r="AE12" s="1">
        <f>(K12*2)+(P12*2)+(U12*2)+(Z12*2)</f>
        <v>2</v>
      </c>
      <c r="AF12" s="1">
        <f>(L12*3)+(Q12*3)+(V12*3)+(AA12*3)</f>
        <v>0</v>
      </c>
      <c r="AG12" s="1">
        <f>(M12*5)+(R12*5)+(W12*5)+(AB12*5)</f>
        <v>0</v>
      </c>
      <c r="AH12" s="28">
        <v>0.4069444444444445</v>
      </c>
      <c r="AI12" s="30">
        <v>0.63541666666666663</v>
      </c>
      <c r="AJ12" s="28">
        <f>AI12-AH12</f>
        <v>0.22847222222222213</v>
      </c>
    </row>
    <row r="13" spans="1:36">
      <c r="A13" s="1"/>
      <c r="B13" s="1">
        <v>6</v>
      </c>
      <c r="C13" s="1" t="s">
        <v>52</v>
      </c>
      <c r="D13" s="1"/>
      <c r="E13" s="1">
        <v>66</v>
      </c>
      <c r="F13" s="1"/>
      <c r="G13" s="1">
        <f>AC13+AD13+AE13+AF13+AG13+F13+H13</f>
        <v>8</v>
      </c>
      <c r="H13" s="1"/>
      <c r="I13" s="3">
        <v>11</v>
      </c>
      <c r="J13" s="3">
        <v>1</v>
      </c>
      <c r="K13" s="3"/>
      <c r="L13" s="3"/>
      <c r="M13" s="3"/>
      <c r="N13" s="3">
        <v>11</v>
      </c>
      <c r="O13" s="3"/>
      <c r="P13" s="3"/>
      <c r="Q13" s="3">
        <v>1</v>
      </c>
      <c r="R13" s="3"/>
      <c r="S13" s="3">
        <v>10</v>
      </c>
      <c r="T13" s="3"/>
      <c r="U13" s="3">
        <v>2</v>
      </c>
      <c r="V13" s="3"/>
      <c r="W13" s="3"/>
      <c r="X13" s="3"/>
      <c r="Y13" s="3"/>
      <c r="Z13" s="3"/>
      <c r="AA13" s="3"/>
      <c r="AB13" s="3"/>
      <c r="AC13" s="4">
        <f>(I13*0)+(N13*0)+(S13*0)+(X13*0)</f>
        <v>0</v>
      </c>
      <c r="AD13" s="1">
        <f>(J13*1)+(O13*1)+(T13*1)+(Y13*1)</f>
        <v>1</v>
      </c>
      <c r="AE13" s="1">
        <f>(K13*2)+(P13*2)+(U13*2)+(Z13*2)</f>
        <v>4</v>
      </c>
      <c r="AF13" s="1">
        <f>(L13*3)+(Q13*3)+(V13*3)+(AA13*3)</f>
        <v>3</v>
      </c>
      <c r="AG13" s="1">
        <f>(M13*5)+(R13*5)+(W13*5)+(AB13*5)</f>
        <v>0</v>
      </c>
      <c r="AH13" s="28">
        <v>0.42222222222222222</v>
      </c>
      <c r="AI13" s="28">
        <v>0.64652777777777781</v>
      </c>
      <c r="AJ13" s="28">
        <f>AI13-AH13</f>
        <v>0.22430555555555559</v>
      </c>
    </row>
    <row r="14" spans="1:36">
      <c r="A14" s="1"/>
      <c r="B14" s="1">
        <v>13</v>
      </c>
      <c r="C14" s="1" t="s">
        <v>111</v>
      </c>
      <c r="D14" s="1" t="s">
        <v>112</v>
      </c>
      <c r="E14" s="1">
        <v>158</v>
      </c>
      <c r="F14" s="1"/>
      <c r="G14" s="1">
        <f>AC14+AD14+AE14+AF14+AG14+F14+H14</f>
        <v>8</v>
      </c>
      <c r="H14" s="1"/>
      <c r="I14" s="3">
        <v>11</v>
      </c>
      <c r="J14" s="3"/>
      <c r="K14" s="3"/>
      <c r="L14" s="3"/>
      <c r="M14" s="3">
        <v>1</v>
      </c>
      <c r="N14" s="3">
        <v>11</v>
      </c>
      <c r="O14" s="3">
        <v>1</v>
      </c>
      <c r="P14" s="3"/>
      <c r="Q14" s="3"/>
      <c r="R14" s="3"/>
      <c r="S14" s="3">
        <v>11</v>
      </c>
      <c r="T14" s="3"/>
      <c r="U14" s="3">
        <v>1</v>
      </c>
      <c r="V14" s="3"/>
      <c r="W14" s="3"/>
      <c r="X14" s="3"/>
      <c r="Y14" s="3"/>
      <c r="Z14" s="3"/>
      <c r="AA14" s="3"/>
      <c r="AB14" s="3"/>
      <c r="AC14" s="4">
        <f>(I14*0)+(N14*0)+(S14*0)+(X14*0)</f>
        <v>0</v>
      </c>
      <c r="AD14" s="1">
        <f>(J14*1)+(O14*1)+(T14*1)+(Y14*1)</f>
        <v>1</v>
      </c>
      <c r="AE14" s="1">
        <f>(K14*2)+(P14*2)+(U14*2)+(Z14*2)</f>
        <v>2</v>
      </c>
      <c r="AF14" s="1">
        <f>(L14*3)+(Q14*3)+(V14*3)+(AA14*3)</f>
        <v>0</v>
      </c>
      <c r="AG14" s="1">
        <f>(M14*5)+(R14*5)+(W14*5)+(AB14*5)</f>
        <v>5</v>
      </c>
      <c r="AH14" s="28">
        <v>0.39999999999999997</v>
      </c>
      <c r="AI14" s="28">
        <v>0.57500000000000007</v>
      </c>
      <c r="AJ14" s="28">
        <f>AI14-AH14</f>
        <v>0.1750000000000001</v>
      </c>
    </row>
    <row r="15" spans="1:36">
      <c r="A15" s="1"/>
      <c r="B15" s="1">
        <v>5</v>
      </c>
      <c r="C15" s="1" t="s">
        <v>51</v>
      </c>
      <c r="D15" s="1"/>
      <c r="E15" s="1">
        <v>76</v>
      </c>
      <c r="F15" s="1"/>
      <c r="G15" s="1">
        <f>AC15+AD15+AE15+AF15+AG15+F15+H15</f>
        <v>10</v>
      </c>
      <c r="H15" s="1"/>
      <c r="I15" s="3">
        <v>9</v>
      </c>
      <c r="J15" s="3">
        <v>1</v>
      </c>
      <c r="K15" s="3">
        <v>1</v>
      </c>
      <c r="L15" s="3">
        <v>1</v>
      </c>
      <c r="M15" s="3"/>
      <c r="N15" s="3">
        <v>10</v>
      </c>
      <c r="O15" s="3">
        <v>2</v>
      </c>
      <c r="P15" s="3"/>
      <c r="Q15" s="3"/>
      <c r="R15" s="3"/>
      <c r="S15" s="3">
        <v>10</v>
      </c>
      <c r="T15" s="3">
        <v>2</v>
      </c>
      <c r="U15" s="3"/>
      <c r="V15" s="3"/>
      <c r="W15" s="3"/>
      <c r="X15" s="3"/>
      <c r="Y15" s="3"/>
      <c r="Z15" s="3"/>
      <c r="AA15" s="3"/>
      <c r="AB15" s="3"/>
      <c r="AC15" s="4">
        <f>(I15*0)+(N15*0)+(S15*0)+(X15*0)</f>
        <v>0</v>
      </c>
      <c r="AD15" s="1">
        <f>(J15*1)+(O15*1)+(T15*1)+(Y15*1)</f>
        <v>5</v>
      </c>
      <c r="AE15" s="1">
        <f>(K15*2)+(P15*2)+(U15*2)+(Z15*2)</f>
        <v>2</v>
      </c>
      <c r="AF15" s="1">
        <f>(L15*3)+(Q15*3)+(V15*3)+(AA15*3)</f>
        <v>3</v>
      </c>
      <c r="AG15" s="1">
        <f>(M15*5)+(R15*5)+(W15*5)+(AB15*5)</f>
        <v>0</v>
      </c>
      <c r="AH15" s="28">
        <v>0.41597222222222219</v>
      </c>
      <c r="AI15" s="28">
        <v>0.64236111111111105</v>
      </c>
      <c r="AJ15" s="28">
        <f>AI15-AH15</f>
        <v>0.22638888888888886</v>
      </c>
    </row>
    <row r="16" spans="1:36">
      <c r="A16" s="1"/>
      <c r="B16" s="1">
        <v>10</v>
      </c>
      <c r="C16" s="1" t="s">
        <v>127</v>
      </c>
      <c r="D16" s="1" t="s">
        <v>95</v>
      </c>
      <c r="E16" s="1">
        <v>91</v>
      </c>
      <c r="F16" s="1"/>
      <c r="G16" s="1">
        <f>AC16+AD16+AE16+AF16+AG16+F16+H16</f>
        <v>11</v>
      </c>
      <c r="H16" s="1"/>
      <c r="I16" s="3">
        <v>9</v>
      </c>
      <c r="J16" s="3">
        <v>3</v>
      </c>
      <c r="K16" s="3"/>
      <c r="L16" s="3"/>
      <c r="M16" s="3"/>
      <c r="N16" s="3">
        <v>10</v>
      </c>
      <c r="O16" s="3">
        <v>2</v>
      </c>
      <c r="P16" s="3"/>
      <c r="Q16" s="3"/>
      <c r="R16" s="3"/>
      <c r="S16" s="3">
        <v>10</v>
      </c>
      <c r="T16" s="3">
        <v>1</v>
      </c>
      <c r="U16" s="3"/>
      <c r="V16" s="3"/>
      <c r="W16" s="3">
        <v>1</v>
      </c>
      <c r="X16" s="3"/>
      <c r="Y16" s="3"/>
      <c r="Z16" s="3"/>
      <c r="AA16" s="3"/>
      <c r="AB16" s="3"/>
      <c r="AC16" s="4">
        <f>(I16*0)+(N16*0)+(S16*0)+(X16*0)</f>
        <v>0</v>
      </c>
      <c r="AD16" s="1">
        <f>(J16*1)+(O16*1)+(T16*1)+(Y16*1)</f>
        <v>6</v>
      </c>
      <c r="AE16" s="1">
        <f>(K16*2)+(P16*2)+(U16*2)+(Z16*2)</f>
        <v>0</v>
      </c>
      <c r="AF16" s="1">
        <f>(L16*3)+(Q16*3)+(V16*3)+(AA16*3)</f>
        <v>0</v>
      </c>
      <c r="AG16" s="1">
        <f>(M16*5)+(R16*5)+(W16*5)+(AB16*5)</f>
        <v>5</v>
      </c>
      <c r="AH16" s="28">
        <v>0.41875000000000001</v>
      </c>
      <c r="AI16" s="28">
        <v>0.61458333333333337</v>
      </c>
      <c r="AJ16" s="28">
        <f>AI16-AH16</f>
        <v>0.19583333333333336</v>
      </c>
    </row>
    <row r="17" spans="1:36">
      <c r="A17" s="1"/>
      <c r="B17" s="1">
        <v>8</v>
      </c>
      <c r="C17" s="1" t="s">
        <v>53</v>
      </c>
      <c r="D17" s="1"/>
      <c r="E17" s="1">
        <v>78</v>
      </c>
      <c r="F17" s="1"/>
      <c r="G17" s="1">
        <f>AC17+AD17+AE17+AF17+AG17+F17+H17</f>
        <v>13</v>
      </c>
      <c r="H17" s="1"/>
      <c r="I17" s="3">
        <v>10</v>
      </c>
      <c r="J17" s="3">
        <v>1</v>
      </c>
      <c r="K17" s="3">
        <v>1</v>
      </c>
      <c r="L17" s="3"/>
      <c r="M17" s="3"/>
      <c r="N17" s="3">
        <v>10</v>
      </c>
      <c r="O17" s="3">
        <v>1</v>
      </c>
      <c r="P17" s="3">
        <v>2</v>
      </c>
      <c r="Q17" s="3"/>
      <c r="R17" s="3"/>
      <c r="S17" s="3">
        <v>8</v>
      </c>
      <c r="T17" s="3">
        <v>3</v>
      </c>
      <c r="U17" s="3">
        <v>1</v>
      </c>
      <c r="V17" s="3"/>
      <c r="W17" s="3"/>
      <c r="X17" s="3"/>
      <c r="Y17" s="3"/>
      <c r="Z17" s="3"/>
      <c r="AA17" s="3"/>
      <c r="AB17" s="3"/>
      <c r="AC17" s="4">
        <f>(I17*0)+(N17*0)+(S17*0)+(X17*0)</f>
        <v>0</v>
      </c>
      <c r="AD17" s="1">
        <f>(J17*1)+(O17*1)+(T17*1)+(Y17*1)</f>
        <v>5</v>
      </c>
      <c r="AE17" s="1">
        <f>(K17*2)+(P17*2)+(U17*2)+(Z17*2)</f>
        <v>8</v>
      </c>
      <c r="AF17" s="1">
        <f>(L17*3)+(Q17*3)+(V17*3)+(AA17*3)</f>
        <v>0</v>
      </c>
      <c r="AG17" s="1">
        <f>(M17*5)+(R17*5)+(W17*5)+(AB17*5)</f>
        <v>0</v>
      </c>
      <c r="AH17" s="28">
        <v>0.41666666666666669</v>
      </c>
      <c r="AI17" s="28">
        <v>0.63888888888888895</v>
      </c>
      <c r="AJ17" s="28">
        <f>AI17-AH17</f>
        <v>0.22222222222222227</v>
      </c>
    </row>
    <row r="18" spans="1:36">
      <c r="A18" s="1"/>
      <c r="B18" s="1">
        <v>12</v>
      </c>
      <c r="C18" s="1" t="s">
        <v>108</v>
      </c>
      <c r="D18" s="1" t="s">
        <v>97</v>
      </c>
      <c r="E18" s="1">
        <v>163</v>
      </c>
      <c r="F18" s="1"/>
      <c r="G18" s="1">
        <f>AC18+AD18+AE18+AF18+AG18+F18+H18</f>
        <v>14</v>
      </c>
      <c r="H18" s="1"/>
      <c r="I18" s="3">
        <v>7</v>
      </c>
      <c r="J18" s="3">
        <v>4</v>
      </c>
      <c r="K18" s="3">
        <v>1</v>
      </c>
      <c r="L18" s="3"/>
      <c r="M18" s="3"/>
      <c r="N18" s="3">
        <v>7</v>
      </c>
      <c r="O18" s="3">
        <v>4</v>
      </c>
      <c r="P18" s="3">
        <v>1</v>
      </c>
      <c r="Q18" s="3"/>
      <c r="R18" s="3"/>
      <c r="S18" s="3">
        <v>10</v>
      </c>
      <c r="T18" s="3">
        <v>2</v>
      </c>
      <c r="U18" s="3"/>
      <c r="V18" s="3"/>
      <c r="W18" s="3"/>
      <c r="X18" s="3"/>
      <c r="Y18" s="3"/>
      <c r="Z18" s="3"/>
      <c r="AA18" s="3"/>
      <c r="AB18" s="3"/>
      <c r="AC18" s="4">
        <f>(I18*0)+(N18*0)+(S18*0)+(X18*0)</f>
        <v>0</v>
      </c>
      <c r="AD18" s="1">
        <f>(J18*1)+(O18*1)+(T18*1)+(Y18*1)</f>
        <v>10</v>
      </c>
      <c r="AE18" s="1">
        <f>(K18*2)+(P18*2)+(U18*2)+(Z18*2)</f>
        <v>4</v>
      </c>
      <c r="AF18" s="1">
        <f>(L18*3)+(Q18*3)+(V18*3)+(AA18*3)</f>
        <v>0</v>
      </c>
      <c r="AG18" s="1">
        <f>(M18*5)+(R18*5)+(W18*5)+(AB18*5)</f>
        <v>0</v>
      </c>
      <c r="AH18" s="28">
        <v>0.39861111111111108</v>
      </c>
      <c r="AI18" s="28">
        <v>0.61805555555555558</v>
      </c>
      <c r="AJ18" s="28">
        <f>AI18-AH18</f>
        <v>0.2194444444444445</v>
      </c>
    </row>
    <row r="19" spans="1:36">
      <c r="A19" s="1"/>
      <c r="B19" s="1">
        <v>17</v>
      </c>
      <c r="C19" s="1" t="s">
        <v>124</v>
      </c>
      <c r="D19" s="1"/>
      <c r="E19" s="1">
        <v>65</v>
      </c>
      <c r="F19" s="1"/>
      <c r="G19" s="1">
        <f>AC19+AD19+AE19+AF19+AG19+F19+H19</f>
        <v>15</v>
      </c>
      <c r="H19" s="1"/>
      <c r="I19" s="3">
        <v>10</v>
      </c>
      <c r="J19" s="3">
        <v>1</v>
      </c>
      <c r="K19" s="3">
        <v>2</v>
      </c>
      <c r="L19" s="3"/>
      <c r="M19" s="3"/>
      <c r="N19" s="3">
        <v>7</v>
      </c>
      <c r="O19" s="3">
        <v>3</v>
      </c>
      <c r="P19" s="3">
        <v>2</v>
      </c>
      <c r="Q19" s="3"/>
      <c r="R19" s="3"/>
      <c r="S19" s="3">
        <v>10</v>
      </c>
      <c r="T19" s="3">
        <v>1</v>
      </c>
      <c r="U19" s="3">
        <v>1</v>
      </c>
      <c r="V19" s="3"/>
      <c r="W19" s="3"/>
      <c r="X19" s="3"/>
      <c r="Y19" s="3"/>
      <c r="Z19" s="3"/>
      <c r="AA19" s="3"/>
      <c r="AB19" s="3"/>
      <c r="AC19" s="4">
        <f>(I19*0)+(N19*0)+(S19*0)+(X19*0)</f>
        <v>0</v>
      </c>
      <c r="AD19" s="1">
        <f>(J19*1)+(O19*1)+(T19*1)+(Y19*1)</f>
        <v>5</v>
      </c>
      <c r="AE19" s="1">
        <f>(K19*2)+(P19*2)+(U19*2)+(Z19*2)</f>
        <v>10</v>
      </c>
      <c r="AF19" s="1">
        <f>(L19*3)+(Q19*3)+(V19*3)+(AA19*3)</f>
        <v>0</v>
      </c>
      <c r="AG19" s="1">
        <f>(M19*5)+(R19*5)+(W19*5)+(AB19*5)</f>
        <v>0</v>
      </c>
      <c r="AH19" s="28">
        <v>0.40902777777777777</v>
      </c>
      <c r="AI19" s="28">
        <v>0.63611111111111118</v>
      </c>
      <c r="AJ19" s="28">
        <f>AI19-AH19</f>
        <v>0.22708333333333341</v>
      </c>
    </row>
    <row r="20" spans="1:36">
      <c r="A20" s="1"/>
      <c r="B20" s="1">
        <v>14</v>
      </c>
      <c r="C20" s="1" t="s">
        <v>93</v>
      </c>
      <c r="D20" s="1" t="s">
        <v>94</v>
      </c>
      <c r="E20" s="1">
        <v>152</v>
      </c>
      <c r="F20" s="1"/>
      <c r="G20" s="1">
        <f>AC20+AD20+AE20+AF20+AG20+F20+H20</f>
        <v>25</v>
      </c>
      <c r="H20" s="1"/>
      <c r="I20" s="3">
        <v>8</v>
      </c>
      <c r="J20" s="3">
        <v>2</v>
      </c>
      <c r="K20" s="3"/>
      <c r="L20" s="3">
        <v>1</v>
      </c>
      <c r="M20" s="3">
        <v>1</v>
      </c>
      <c r="N20" s="3">
        <v>8</v>
      </c>
      <c r="O20" s="3">
        <v>2</v>
      </c>
      <c r="P20" s="3">
        <v>1</v>
      </c>
      <c r="Q20" s="3">
        <v>1</v>
      </c>
      <c r="R20" s="3"/>
      <c r="S20" s="3">
        <v>9</v>
      </c>
      <c r="T20" s="3">
        <v>1</v>
      </c>
      <c r="U20" s="3">
        <v>1</v>
      </c>
      <c r="V20" s="3"/>
      <c r="W20" s="3">
        <v>1</v>
      </c>
      <c r="X20" s="3"/>
      <c r="Y20" s="3"/>
      <c r="Z20" s="3"/>
      <c r="AA20" s="3"/>
      <c r="AB20" s="3"/>
      <c r="AC20" s="4">
        <f>(I20*0)+(N20*0)+(S20*0)+(X20*0)</f>
        <v>0</v>
      </c>
      <c r="AD20" s="1">
        <f>(J20*1)+(O20*1)+(T20*1)+(Y20*1)</f>
        <v>5</v>
      </c>
      <c r="AE20" s="1">
        <f>(K20*2)+(P20*2)+(U20*2)+(Z20*2)</f>
        <v>4</v>
      </c>
      <c r="AF20" s="1">
        <f>(L20*3)+(Q20*3)+(V20*3)+(AA20*3)</f>
        <v>6</v>
      </c>
      <c r="AG20" s="1">
        <f>(M20*5)+(R20*5)+(W20*5)+(AB20*5)</f>
        <v>10</v>
      </c>
      <c r="AH20" s="28">
        <v>0.41944444444444445</v>
      </c>
      <c r="AI20" s="28">
        <v>0.63124999999999998</v>
      </c>
      <c r="AJ20" s="28">
        <f>AI20-AH20</f>
        <v>0.21180555555555552</v>
      </c>
    </row>
    <row r="21" spans="1:36">
      <c r="A21" s="1"/>
      <c r="B21" s="1">
        <v>15</v>
      </c>
      <c r="C21" s="1" t="s">
        <v>114</v>
      </c>
      <c r="D21" s="1" t="s">
        <v>115</v>
      </c>
      <c r="E21" s="1">
        <v>154</v>
      </c>
      <c r="F21" s="1"/>
      <c r="G21" s="1">
        <f>AC21+AD21+AE21+AF21+AG21+F21+H21</f>
        <v>43</v>
      </c>
      <c r="H21" s="1"/>
      <c r="I21" s="3">
        <v>4</v>
      </c>
      <c r="J21" s="3">
        <v>5</v>
      </c>
      <c r="K21" s="3"/>
      <c r="L21" s="3">
        <v>2</v>
      </c>
      <c r="M21" s="3">
        <v>1</v>
      </c>
      <c r="N21" s="3">
        <v>8</v>
      </c>
      <c r="O21" s="3"/>
      <c r="P21" s="3">
        <v>1</v>
      </c>
      <c r="Q21" s="3">
        <v>1</v>
      </c>
      <c r="R21" s="3">
        <v>2</v>
      </c>
      <c r="S21" s="3">
        <v>6</v>
      </c>
      <c r="T21" s="3">
        <v>3</v>
      </c>
      <c r="U21" s="3"/>
      <c r="V21" s="3">
        <v>3</v>
      </c>
      <c r="W21" s="3"/>
      <c r="X21" s="3"/>
      <c r="Y21" s="3"/>
      <c r="Z21" s="3"/>
      <c r="AA21" s="3"/>
      <c r="AB21" s="3"/>
      <c r="AC21" s="4">
        <f>(I21*0)+(N21*0)+(S21*0)+(X21*0)</f>
        <v>0</v>
      </c>
      <c r="AD21" s="1">
        <f>(J21*1)+(O21*1)+(T21*1)+(Y21*1)</f>
        <v>8</v>
      </c>
      <c r="AE21" s="1">
        <f>(K21*2)+(P21*2)+(U21*2)+(Z21*2)</f>
        <v>2</v>
      </c>
      <c r="AF21" s="1">
        <f>(L21*3)+(Q21*3)+(V21*3)+(AA21*3)</f>
        <v>18</v>
      </c>
      <c r="AG21" s="1">
        <f>(M21*5)+(R21*5)+(W21*5)+(AB21*5)</f>
        <v>15</v>
      </c>
      <c r="AH21" s="28">
        <v>0.4375</v>
      </c>
      <c r="AI21" s="28">
        <v>0.66666666666666663</v>
      </c>
      <c r="AJ21" s="28">
        <f>AI21-AH21</f>
        <v>0.22916666666666663</v>
      </c>
    </row>
    <row r="22" spans="1:36">
      <c r="A22" s="1"/>
      <c r="B22" s="1">
        <v>11</v>
      </c>
      <c r="C22" s="1" t="s">
        <v>99</v>
      </c>
      <c r="D22" s="1" t="s">
        <v>94</v>
      </c>
      <c r="E22" s="1">
        <v>260</v>
      </c>
      <c r="F22" s="1"/>
      <c r="G22" s="1">
        <f>AC22+AD22+AE22+AF22+AG22+F22+H22</f>
        <v>45</v>
      </c>
      <c r="H22" s="1"/>
      <c r="I22" s="3">
        <v>6</v>
      </c>
      <c r="J22" s="3">
        <v>3</v>
      </c>
      <c r="K22" s="3"/>
      <c r="L22" s="3">
        <v>2</v>
      </c>
      <c r="M22" s="3">
        <v>1</v>
      </c>
      <c r="N22" s="3">
        <v>5</v>
      </c>
      <c r="O22" s="3">
        <v>3</v>
      </c>
      <c r="P22" s="3"/>
      <c r="Q22" s="3">
        <v>1</v>
      </c>
      <c r="R22" s="3">
        <v>3</v>
      </c>
      <c r="S22" s="3">
        <v>8</v>
      </c>
      <c r="T22" s="3">
        <v>1</v>
      </c>
      <c r="U22" s="3">
        <v>2</v>
      </c>
      <c r="V22" s="3"/>
      <c r="W22" s="3">
        <v>1</v>
      </c>
      <c r="X22" s="3"/>
      <c r="Y22" s="3"/>
      <c r="Z22" s="3"/>
      <c r="AA22" s="3"/>
      <c r="AB22" s="3"/>
      <c r="AC22" s="4">
        <f>(I22*0)+(N22*0)+(S22*0)+(X22*0)</f>
        <v>0</v>
      </c>
      <c r="AD22" s="1">
        <f>(J22*1)+(O22*1)+(T22*1)+(Y22*1)</f>
        <v>7</v>
      </c>
      <c r="AE22" s="1">
        <f>(K22*2)+(P22*2)+(U22*2)+(Z22*2)</f>
        <v>4</v>
      </c>
      <c r="AF22" s="1">
        <f>(L22*3)+(Q22*3)+(V22*3)+(AA22*3)</f>
        <v>9</v>
      </c>
      <c r="AG22" s="1">
        <f>(M22*5)+(R22*5)+(W22*5)+(AB22*5)</f>
        <v>25</v>
      </c>
      <c r="AH22" s="28">
        <v>0.4152777777777778</v>
      </c>
      <c r="AI22" s="28">
        <v>0.61805555555555558</v>
      </c>
      <c r="AJ22" s="28">
        <f>AI22-AH22</f>
        <v>0.20277777777777778</v>
      </c>
    </row>
    <row r="23" spans="1:36">
      <c r="A23" s="1"/>
      <c r="B23" s="1">
        <v>4</v>
      </c>
      <c r="C23" s="1" t="s">
        <v>50</v>
      </c>
      <c r="D23" s="1"/>
      <c r="E23" s="1">
        <v>89</v>
      </c>
      <c r="F23" s="1"/>
      <c r="G23" s="1" t="s">
        <v>126</v>
      </c>
      <c r="H23" s="1"/>
      <c r="I23" s="3">
        <v>6</v>
      </c>
      <c r="J23" s="3">
        <v>2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>
        <f>(I23*0)+(N23*0)+(S23*0)+(X23*0)</f>
        <v>0</v>
      </c>
      <c r="AD23" s="1">
        <f>(J23*1)+(O23*1)+(T23*1)+(Y23*1)</f>
        <v>2</v>
      </c>
      <c r="AE23" s="1">
        <f>(K23*2)+(P23*2)+(U23*2)+(Z23*2)</f>
        <v>0</v>
      </c>
      <c r="AF23" s="1">
        <f>(L23*3)+(Q23*3)+(V23*3)+(AA23*3)</f>
        <v>0</v>
      </c>
      <c r="AG23" s="1">
        <f>(M23*5)+(R23*5)+(W23*5)+(AB23*5)</f>
        <v>0</v>
      </c>
      <c r="AH23" s="28">
        <v>0.39513888888888887</v>
      </c>
      <c r="AJ23" s="28">
        <f>AI23-AH23</f>
        <v>-0.39513888888888887</v>
      </c>
    </row>
    <row r="24" spans="1:36">
      <c r="A24" s="1"/>
      <c r="B24" s="1">
        <v>16</v>
      </c>
      <c r="C24" s="1" t="s">
        <v>123</v>
      </c>
      <c r="D24" s="1"/>
      <c r="E24" s="1">
        <v>61</v>
      </c>
      <c r="F24" s="1"/>
      <c r="G24" s="1" t="s">
        <v>126</v>
      </c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>
        <f>(I24*0)+(N24*0)+(S24*0)+(X24*0)</f>
        <v>0</v>
      </c>
      <c r="AD24" s="1">
        <f>(J24*1)+(O24*1)+(T24*1)+(Y24*1)</f>
        <v>0</v>
      </c>
      <c r="AE24" s="1">
        <f>(K24*2)+(P24*2)+(U24*2)+(Z24*2)</f>
        <v>0</v>
      </c>
      <c r="AF24" s="1">
        <f>(L24*3)+(Q24*3)+(V24*3)+(AA24*3)</f>
        <v>0</v>
      </c>
      <c r="AG24" s="1">
        <f>(M24*5)+(R24*5)+(W24*5)+(AB24*5)</f>
        <v>0</v>
      </c>
      <c r="AJ24" s="28">
        <f>AI24-AH24</f>
        <v>0</v>
      </c>
    </row>
    <row r="25" spans="1:36">
      <c r="A25" s="1"/>
      <c r="B25" s="1">
        <v>18</v>
      </c>
      <c r="C25" s="1"/>
      <c r="D25" s="1"/>
      <c r="E25" s="1"/>
      <c r="F25" s="1"/>
      <c r="G25" s="1">
        <f t="shared" ref="G11:G26" si="0">AC25+AD25+AE25+AF25+AG25+F25+H25</f>
        <v>0</v>
      </c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>
        <f t="shared" ref="AC12:AC35" si="1">(I25*0)+(N25*0)+(S25*0)+(X25*0)</f>
        <v>0</v>
      </c>
      <c r="AD25" s="1">
        <f t="shared" ref="AD12:AD35" si="2">(J25*1)+(O25*1)+(T25*1)+(Y25*1)</f>
        <v>0</v>
      </c>
      <c r="AE25" s="1">
        <f t="shared" ref="AE12:AE35" si="3">(K25*2)+(P25*2)+(U25*2)+(Z25*2)</f>
        <v>0</v>
      </c>
      <c r="AF25" s="1">
        <f t="shared" ref="AF12:AF35" si="4">(L25*3)+(Q25*3)+(V25*3)+(AA25*3)</f>
        <v>0</v>
      </c>
      <c r="AG25" s="1">
        <f t="shared" ref="AG12:AG35" si="5">(M25*5)+(R25*5)+(W25*5)+(AB25*5)</f>
        <v>0</v>
      </c>
      <c r="AJ25" s="28">
        <f t="shared" ref="AJ12:AJ29" si="6">AI25-AH25</f>
        <v>0</v>
      </c>
    </row>
    <row r="26" spans="1:36">
      <c r="A26" s="1"/>
      <c r="B26" s="1">
        <v>19</v>
      </c>
      <c r="C26" s="1"/>
      <c r="D26" s="1"/>
      <c r="E26" s="1"/>
      <c r="F26" s="1"/>
      <c r="G26" s="1">
        <f t="shared" si="0"/>
        <v>0</v>
      </c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>
        <f t="shared" si="1"/>
        <v>0</v>
      </c>
      <c r="AD26" s="1">
        <f t="shared" si="2"/>
        <v>0</v>
      </c>
      <c r="AE26" s="1">
        <f t="shared" si="3"/>
        <v>0</v>
      </c>
      <c r="AF26" s="1">
        <f t="shared" si="4"/>
        <v>0</v>
      </c>
      <c r="AG26" s="1">
        <f t="shared" si="5"/>
        <v>0</v>
      </c>
      <c r="AJ26" s="28">
        <f t="shared" si="6"/>
        <v>0</v>
      </c>
    </row>
    <row r="27" spans="1:36">
      <c r="A27" s="1"/>
      <c r="B27" s="1">
        <v>20</v>
      </c>
      <c r="C27" s="1"/>
      <c r="D27" s="1"/>
      <c r="E27" s="1"/>
      <c r="F27" s="1"/>
      <c r="G27" s="1">
        <f t="shared" ref="G27:G35" si="7">AC27+AD27+AE27+AF27+AG27</f>
        <v>0</v>
      </c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>
        <f t="shared" si="1"/>
        <v>0</v>
      </c>
      <c r="AD27" s="1">
        <f t="shared" si="2"/>
        <v>0</v>
      </c>
      <c r="AE27" s="1">
        <f t="shared" si="3"/>
        <v>0</v>
      </c>
      <c r="AF27" s="1">
        <f t="shared" si="4"/>
        <v>0</v>
      </c>
      <c r="AG27" s="1">
        <f t="shared" si="5"/>
        <v>0</v>
      </c>
      <c r="AJ27" s="28">
        <f t="shared" si="6"/>
        <v>0</v>
      </c>
    </row>
    <row r="28" spans="1:36">
      <c r="A28" s="1"/>
      <c r="B28" s="1">
        <v>21</v>
      </c>
      <c r="C28" s="1"/>
      <c r="D28" s="1"/>
      <c r="E28" s="1"/>
      <c r="F28" s="1"/>
      <c r="G28" s="1">
        <f t="shared" si="7"/>
        <v>0</v>
      </c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>
        <f t="shared" si="1"/>
        <v>0</v>
      </c>
      <c r="AD28" s="1">
        <f t="shared" si="2"/>
        <v>0</v>
      </c>
      <c r="AE28" s="1">
        <f t="shared" si="3"/>
        <v>0</v>
      </c>
      <c r="AF28" s="1">
        <f t="shared" si="4"/>
        <v>0</v>
      </c>
      <c r="AG28" s="1">
        <f t="shared" si="5"/>
        <v>0</v>
      </c>
      <c r="AJ28" s="28">
        <f t="shared" si="6"/>
        <v>0</v>
      </c>
    </row>
    <row r="29" spans="1:36">
      <c r="A29" s="1"/>
      <c r="B29" s="1">
        <v>22</v>
      </c>
      <c r="C29" s="1"/>
      <c r="D29" s="1"/>
      <c r="E29" s="1"/>
      <c r="F29" s="1"/>
      <c r="G29" s="1">
        <f t="shared" si="7"/>
        <v>0</v>
      </c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>
        <f t="shared" si="1"/>
        <v>0</v>
      </c>
      <c r="AD29" s="1">
        <f t="shared" si="2"/>
        <v>0</v>
      </c>
      <c r="AE29" s="1">
        <f t="shared" si="3"/>
        <v>0</v>
      </c>
      <c r="AF29" s="1">
        <f t="shared" si="4"/>
        <v>0</v>
      </c>
      <c r="AG29" s="1">
        <f t="shared" si="5"/>
        <v>0</v>
      </c>
      <c r="AJ29" s="28">
        <f t="shared" si="6"/>
        <v>0</v>
      </c>
    </row>
    <row r="30" spans="1:36">
      <c r="A30" s="1"/>
      <c r="B30" s="1">
        <v>23</v>
      </c>
      <c r="C30" s="1"/>
      <c r="D30" s="1"/>
      <c r="E30" s="1"/>
      <c r="F30" s="1"/>
      <c r="G30" s="1">
        <f t="shared" si="7"/>
        <v>0</v>
      </c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>
        <f t="shared" si="1"/>
        <v>0</v>
      </c>
      <c r="AD30" s="1">
        <f t="shared" si="2"/>
        <v>0</v>
      </c>
      <c r="AE30" s="1">
        <f t="shared" si="3"/>
        <v>0</v>
      </c>
      <c r="AF30" s="1">
        <f t="shared" si="4"/>
        <v>0</v>
      </c>
      <c r="AG30" s="1">
        <f t="shared" si="5"/>
        <v>0</v>
      </c>
    </row>
    <row r="31" spans="1:36">
      <c r="A31" s="1"/>
      <c r="B31" s="1">
        <v>24</v>
      </c>
      <c r="C31" s="1"/>
      <c r="D31" s="1"/>
      <c r="E31" s="1"/>
      <c r="F31" s="1"/>
      <c r="G31" s="1">
        <f t="shared" si="7"/>
        <v>0</v>
      </c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>
        <f t="shared" si="1"/>
        <v>0</v>
      </c>
      <c r="AD31" s="1">
        <f t="shared" si="2"/>
        <v>0</v>
      </c>
      <c r="AE31" s="1">
        <f t="shared" si="3"/>
        <v>0</v>
      </c>
      <c r="AF31" s="1">
        <f t="shared" si="4"/>
        <v>0</v>
      </c>
      <c r="AG31" s="1">
        <f t="shared" si="5"/>
        <v>0</v>
      </c>
    </row>
    <row r="32" spans="1:36">
      <c r="A32" s="1"/>
      <c r="B32" s="1">
        <v>25</v>
      </c>
      <c r="C32" s="1"/>
      <c r="D32" s="1"/>
      <c r="E32" s="1"/>
      <c r="F32" s="1"/>
      <c r="G32" s="1">
        <f t="shared" si="7"/>
        <v>0</v>
      </c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>
        <f t="shared" si="1"/>
        <v>0</v>
      </c>
      <c r="AD32" s="1">
        <f t="shared" si="2"/>
        <v>0</v>
      </c>
      <c r="AE32" s="1">
        <f t="shared" si="3"/>
        <v>0</v>
      </c>
      <c r="AF32" s="1">
        <f t="shared" si="4"/>
        <v>0</v>
      </c>
      <c r="AG32" s="1">
        <f t="shared" si="5"/>
        <v>0</v>
      </c>
    </row>
    <row r="33" spans="1:33">
      <c r="A33" s="1"/>
      <c r="B33" s="1">
        <v>26</v>
      </c>
      <c r="C33" s="1"/>
      <c r="D33" s="1"/>
      <c r="E33" s="1"/>
      <c r="F33" s="1"/>
      <c r="G33" s="1">
        <f t="shared" si="7"/>
        <v>0</v>
      </c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>
        <f t="shared" si="1"/>
        <v>0</v>
      </c>
      <c r="AD33" s="1">
        <f t="shared" si="2"/>
        <v>0</v>
      </c>
      <c r="AE33" s="1">
        <f t="shared" si="3"/>
        <v>0</v>
      </c>
      <c r="AF33" s="1">
        <f t="shared" si="4"/>
        <v>0</v>
      </c>
      <c r="AG33" s="1">
        <f t="shared" si="5"/>
        <v>0</v>
      </c>
    </row>
    <row r="34" spans="1:33">
      <c r="A34" s="1"/>
      <c r="B34" s="1">
        <v>27</v>
      </c>
      <c r="C34" s="1"/>
      <c r="D34" s="1"/>
      <c r="E34" s="1"/>
      <c r="F34" s="1"/>
      <c r="G34" s="1">
        <f t="shared" si="7"/>
        <v>0</v>
      </c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>
        <f t="shared" si="1"/>
        <v>0</v>
      </c>
      <c r="AD34" s="1">
        <f t="shared" si="2"/>
        <v>0</v>
      </c>
      <c r="AE34" s="1">
        <f t="shared" si="3"/>
        <v>0</v>
      </c>
      <c r="AF34" s="1">
        <f t="shared" si="4"/>
        <v>0</v>
      </c>
      <c r="AG34" s="1">
        <f t="shared" si="5"/>
        <v>0</v>
      </c>
    </row>
    <row r="35" spans="1:33">
      <c r="A35" s="1"/>
      <c r="B35" s="1">
        <v>28</v>
      </c>
      <c r="C35" s="1"/>
      <c r="D35" s="1"/>
      <c r="E35" s="1"/>
      <c r="F35" s="1"/>
      <c r="G35" s="1">
        <f t="shared" si="7"/>
        <v>0</v>
      </c>
      <c r="H35" s="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4">
        <f t="shared" si="1"/>
        <v>0</v>
      </c>
      <c r="AD35" s="1">
        <f t="shared" si="2"/>
        <v>0</v>
      </c>
      <c r="AE35" s="1">
        <f t="shared" si="3"/>
        <v>0</v>
      </c>
      <c r="AF35" s="1">
        <f t="shared" si="4"/>
        <v>0</v>
      </c>
      <c r="AG35" s="1">
        <f t="shared" si="5"/>
        <v>0</v>
      </c>
    </row>
  </sheetData>
  <sortState ref="A11:AJ12">
    <sortCondition ref="AJ11:AJ12"/>
  </sortState>
  <mergeCells count="9">
    <mergeCell ref="A1:J1"/>
    <mergeCell ref="N1:AG1"/>
    <mergeCell ref="A2:AG2"/>
    <mergeCell ref="A3:AG3"/>
    <mergeCell ref="A9:G9"/>
    <mergeCell ref="N9:R9"/>
    <mergeCell ref="S9:W9"/>
    <mergeCell ref="X9:AB9"/>
    <mergeCell ref="AC9:AG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AJ34"/>
  <sheetViews>
    <sheetView topLeftCell="G1" workbookViewId="0">
      <selection sqref="A1:AG22"/>
    </sheetView>
  </sheetViews>
  <sheetFormatPr baseColWidth="10" defaultRowHeight="15"/>
  <cols>
    <col min="1" max="1" width="4.140625" customWidth="1"/>
    <col min="2" max="2" width="4.5703125" customWidth="1"/>
    <col min="3" max="3" width="32.42578125" customWidth="1"/>
    <col min="4" max="4" width="16.28515625" customWidth="1"/>
    <col min="5" max="5" width="5.42578125" customWidth="1"/>
    <col min="6" max="6" width="9.5703125" customWidth="1"/>
    <col min="7" max="8" width="14" customWidth="1"/>
    <col min="9" max="9" width="5" customWidth="1"/>
    <col min="10" max="10" width="3.85546875" customWidth="1"/>
    <col min="11" max="11" width="3.7109375" customWidth="1"/>
    <col min="12" max="12" width="4" customWidth="1"/>
    <col min="13" max="28" width="3.85546875" customWidth="1"/>
    <col min="29" max="29" width="7" customWidth="1"/>
    <col min="30" max="30" width="5.85546875" customWidth="1"/>
    <col min="31" max="31" width="5.5703125" customWidth="1"/>
    <col min="32" max="32" width="5" customWidth="1"/>
    <col min="33" max="33" width="5.85546875" customWidth="1"/>
    <col min="34" max="35" width="11.42578125" style="28"/>
  </cols>
  <sheetData>
    <row r="1" spans="1:36" ht="32.25" customHeight="1" thickBot="1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25"/>
      <c r="L1" s="26"/>
      <c r="M1" s="27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6" ht="38.25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6" ht="61.5">
      <c r="A3" s="50" t="s">
        <v>14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6" spans="1:36" s="10" customFormat="1" ht="15" customHeight="1">
      <c r="AH6" s="29"/>
      <c r="AI6" s="29"/>
    </row>
    <row r="9" spans="1:36" s="35" customFormat="1">
      <c r="A9" s="55" t="s">
        <v>80</v>
      </c>
      <c r="B9" s="56"/>
      <c r="C9" s="56"/>
      <c r="D9" s="56"/>
      <c r="E9" s="56"/>
      <c r="F9" s="56"/>
      <c r="G9" s="57"/>
      <c r="H9" s="32"/>
      <c r="I9" s="55" t="s">
        <v>2</v>
      </c>
      <c r="J9" s="56"/>
      <c r="K9" s="56"/>
      <c r="L9" s="56"/>
      <c r="M9" s="57"/>
      <c r="N9" s="58" t="s">
        <v>3</v>
      </c>
      <c r="O9" s="58"/>
      <c r="P9" s="58"/>
      <c r="Q9" s="58"/>
      <c r="R9" s="58"/>
      <c r="S9" s="58" t="s">
        <v>4</v>
      </c>
      <c r="T9" s="58"/>
      <c r="U9" s="58"/>
      <c r="V9" s="58"/>
      <c r="W9" s="58"/>
      <c r="X9" s="58" t="s">
        <v>5</v>
      </c>
      <c r="Y9" s="58"/>
      <c r="Z9" s="58"/>
      <c r="AA9" s="58"/>
      <c r="AB9" s="58"/>
      <c r="AC9" s="55"/>
      <c r="AD9" s="56"/>
      <c r="AE9" s="56"/>
      <c r="AF9" s="56"/>
      <c r="AG9" s="57"/>
      <c r="AH9" s="33" t="s">
        <v>74</v>
      </c>
      <c r="AI9" s="34" t="s">
        <v>75</v>
      </c>
      <c r="AJ9" s="35" t="s">
        <v>11</v>
      </c>
    </row>
    <row r="10" spans="1:36">
      <c r="A10" s="12" t="s">
        <v>8</v>
      </c>
      <c r="B10" s="13" t="s">
        <v>9</v>
      </c>
      <c r="C10" s="14" t="s">
        <v>0</v>
      </c>
      <c r="D10" s="14" t="s">
        <v>6</v>
      </c>
      <c r="E10" s="14" t="s">
        <v>7</v>
      </c>
      <c r="F10" s="14" t="s">
        <v>10</v>
      </c>
      <c r="G10" s="14" t="s">
        <v>1</v>
      </c>
      <c r="H10" s="14" t="s">
        <v>11</v>
      </c>
      <c r="I10" s="15">
        <v>0</v>
      </c>
      <c r="J10" s="15">
        <v>1</v>
      </c>
      <c r="K10" s="15">
        <v>2</v>
      </c>
      <c r="L10" s="15">
        <v>3</v>
      </c>
      <c r="M10" s="15">
        <v>5</v>
      </c>
      <c r="N10" s="16">
        <v>0</v>
      </c>
      <c r="O10" s="16">
        <v>1</v>
      </c>
      <c r="P10" s="16">
        <v>2</v>
      </c>
      <c r="Q10" s="16">
        <v>3</v>
      </c>
      <c r="R10" s="16">
        <v>5</v>
      </c>
      <c r="S10" s="16">
        <v>0</v>
      </c>
      <c r="T10" s="16">
        <v>1</v>
      </c>
      <c r="U10" s="16">
        <v>2</v>
      </c>
      <c r="V10" s="16">
        <v>3</v>
      </c>
      <c r="W10" s="16">
        <v>5</v>
      </c>
      <c r="X10" s="16">
        <v>0</v>
      </c>
      <c r="Y10" s="16">
        <v>1</v>
      </c>
      <c r="Z10" s="16">
        <v>2</v>
      </c>
      <c r="AA10" s="16">
        <v>3</v>
      </c>
      <c r="AB10" s="16">
        <v>5</v>
      </c>
      <c r="AC10" s="17">
        <v>0</v>
      </c>
      <c r="AD10" s="17">
        <v>1</v>
      </c>
      <c r="AE10" s="17">
        <v>2</v>
      </c>
      <c r="AF10" s="17">
        <v>3</v>
      </c>
      <c r="AG10" s="17">
        <v>5</v>
      </c>
      <c r="AI10" s="30"/>
    </row>
    <row r="11" spans="1:36" s="86" customFormat="1">
      <c r="A11" s="81"/>
      <c r="B11" s="81">
        <v>4</v>
      </c>
      <c r="C11" s="81" t="s">
        <v>57</v>
      </c>
      <c r="D11" s="81"/>
      <c r="E11" s="81">
        <v>68</v>
      </c>
      <c r="F11" s="81"/>
      <c r="G11" s="81">
        <f>AC11+AD11+AE11+AF11+AG11+F11+H11</f>
        <v>2</v>
      </c>
      <c r="H11" s="81"/>
      <c r="I11" s="82">
        <v>11</v>
      </c>
      <c r="J11" s="82">
        <v>1</v>
      </c>
      <c r="K11" s="82"/>
      <c r="L11" s="82"/>
      <c r="M11" s="82"/>
      <c r="N11" s="82">
        <v>11</v>
      </c>
      <c r="O11" s="82">
        <v>1</v>
      </c>
      <c r="P11" s="82"/>
      <c r="Q11" s="82"/>
      <c r="R11" s="82"/>
      <c r="S11" s="82">
        <v>12</v>
      </c>
      <c r="T11" s="82"/>
      <c r="U11" s="82"/>
      <c r="V11" s="82"/>
      <c r="W11" s="82"/>
      <c r="X11" s="82"/>
      <c r="Y11" s="82"/>
      <c r="Z11" s="82"/>
      <c r="AA11" s="82"/>
      <c r="AB11" s="82"/>
      <c r="AC11" s="83">
        <f>(I11*0)+(N11*0)+(S11*0)+(X11*0)</f>
        <v>0</v>
      </c>
      <c r="AD11" s="81">
        <f>(J11*1)+(O11*1)+(T11*1)+(Y11*1)</f>
        <v>2</v>
      </c>
      <c r="AE11" s="81">
        <f>(K11*2)+(P11*2)+(U11*2)+(Z11*2)</f>
        <v>0</v>
      </c>
      <c r="AF11" s="81">
        <f>(L11*3)+(Q11*3)+(V11*3)+(AA11*3)</f>
        <v>0</v>
      </c>
      <c r="AG11" s="81">
        <f>(M11*5)+(R11*5)+(W11*5)+(AB11*5)</f>
        <v>0</v>
      </c>
      <c r="AH11" s="84">
        <v>0.41319444444444442</v>
      </c>
      <c r="AI11" s="84">
        <v>0.625</v>
      </c>
      <c r="AJ11" s="84">
        <f>AI11-AH11</f>
        <v>0.21180555555555558</v>
      </c>
    </row>
    <row r="12" spans="1:36" s="80" customFormat="1">
      <c r="A12" s="76"/>
      <c r="B12" s="76">
        <v>5</v>
      </c>
      <c r="C12" s="76" t="s">
        <v>58</v>
      </c>
      <c r="D12" s="76"/>
      <c r="E12" s="76">
        <v>84</v>
      </c>
      <c r="F12" s="76"/>
      <c r="G12" s="76">
        <f>AC12+AD12+AE12+AF12+AG12+F12+H12</f>
        <v>4</v>
      </c>
      <c r="H12" s="76"/>
      <c r="I12" s="77">
        <v>11</v>
      </c>
      <c r="J12" s="77">
        <v>1</v>
      </c>
      <c r="K12" s="77"/>
      <c r="L12" s="77"/>
      <c r="M12" s="77"/>
      <c r="N12" s="77">
        <v>11</v>
      </c>
      <c r="O12" s="77">
        <v>1</v>
      </c>
      <c r="P12" s="77"/>
      <c r="Q12" s="77"/>
      <c r="R12" s="77"/>
      <c r="S12" s="77">
        <v>11</v>
      </c>
      <c r="T12" s="77"/>
      <c r="U12" s="77">
        <v>1</v>
      </c>
      <c r="V12" s="77"/>
      <c r="W12" s="77"/>
      <c r="X12" s="77"/>
      <c r="Y12" s="77"/>
      <c r="Z12" s="77"/>
      <c r="AA12" s="77"/>
      <c r="AB12" s="77"/>
      <c r="AC12" s="78">
        <f>(I12*0)+(N12*0)+(S12*0)+(X12*0)</f>
        <v>0</v>
      </c>
      <c r="AD12" s="76">
        <f>(J12*1)+(O12*1)+(T12*1)+(Y12*1)</f>
        <v>2</v>
      </c>
      <c r="AE12" s="76">
        <f>(K12*2)+(P12*2)+(U12*2)+(Z12*2)</f>
        <v>2</v>
      </c>
      <c r="AF12" s="76">
        <f>(L12*3)+(Q12*3)+(V12*3)+(AA12*3)</f>
        <v>0</v>
      </c>
      <c r="AG12" s="76">
        <f>(M12*5)+(R12*5)+(W12*5)+(AB12*5)</f>
        <v>0</v>
      </c>
      <c r="AH12" s="79">
        <v>0.41250000000000003</v>
      </c>
      <c r="AI12" s="79">
        <v>0.62847222222222221</v>
      </c>
      <c r="AJ12" s="79">
        <f>AI12-AH12</f>
        <v>0.21597222222222218</v>
      </c>
    </row>
    <row r="13" spans="1:36">
      <c r="A13" s="1"/>
      <c r="B13" s="1">
        <v>1</v>
      </c>
      <c r="C13" s="1" t="s">
        <v>54</v>
      </c>
      <c r="D13" s="1"/>
      <c r="E13" s="1">
        <v>64</v>
      </c>
      <c r="F13" s="1"/>
      <c r="G13" s="1">
        <f>AC13+AD13+AE13+AF13+AG13+F13+H13</f>
        <v>5</v>
      </c>
      <c r="H13" s="1"/>
      <c r="I13" s="3">
        <v>11</v>
      </c>
      <c r="J13" s="3">
        <v>1</v>
      </c>
      <c r="K13" s="3"/>
      <c r="L13" s="3"/>
      <c r="M13" s="3"/>
      <c r="N13" s="3">
        <v>11</v>
      </c>
      <c r="O13" s="3"/>
      <c r="P13" s="3">
        <v>1</v>
      </c>
      <c r="Q13" s="3"/>
      <c r="R13" s="3"/>
      <c r="S13" s="3">
        <v>11</v>
      </c>
      <c r="T13" s="3"/>
      <c r="U13" s="3">
        <v>1</v>
      </c>
      <c r="V13" s="3"/>
      <c r="W13" s="3"/>
      <c r="X13" s="3"/>
      <c r="Y13" s="3"/>
      <c r="Z13" s="3"/>
      <c r="AA13" s="3"/>
      <c r="AB13" s="3"/>
      <c r="AC13" s="4">
        <f>(I13*0)+(N13*0)+(S13*0)+(X13*0)</f>
        <v>0</v>
      </c>
      <c r="AD13" s="1">
        <f>(J13*1)+(O13*1)+(T13*1)+(Y13*1)</f>
        <v>1</v>
      </c>
      <c r="AE13" s="1">
        <f>(K13*2)+(P13*2)+(U13*2)+(Z13*2)</f>
        <v>4</v>
      </c>
      <c r="AF13" s="1">
        <f>(L13*3)+(Q13*3)+(V13*3)+(AA13*3)</f>
        <v>0</v>
      </c>
      <c r="AG13" s="1">
        <f>(M13*5)+(R13*5)+(W13*5)+(AB13*5)</f>
        <v>0</v>
      </c>
      <c r="AH13" s="28">
        <v>0.40277777777777773</v>
      </c>
      <c r="AI13" s="30">
        <v>0.62847222222222221</v>
      </c>
      <c r="AJ13" s="28">
        <f>AI13-AH13</f>
        <v>0.22569444444444448</v>
      </c>
    </row>
    <row r="14" spans="1:36">
      <c r="A14" s="1"/>
      <c r="B14" s="1">
        <v>3</v>
      </c>
      <c r="C14" s="1" t="s">
        <v>56</v>
      </c>
      <c r="D14" s="1"/>
      <c r="E14" s="1">
        <v>70</v>
      </c>
      <c r="F14" s="1"/>
      <c r="G14" s="1">
        <f>AC14+AD14+AE14+AF14+AG14+F14+H14</f>
        <v>6</v>
      </c>
      <c r="H14" s="1"/>
      <c r="I14" s="3">
        <v>10</v>
      </c>
      <c r="J14" s="3">
        <v>1</v>
      </c>
      <c r="K14" s="3"/>
      <c r="L14" s="3">
        <v>1</v>
      </c>
      <c r="M14" s="3"/>
      <c r="N14" s="3">
        <v>11</v>
      </c>
      <c r="O14" s="3">
        <v>1</v>
      </c>
      <c r="P14" s="3"/>
      <c r="Q14" s="3"/>
      <c r="R14" s="3"/>
      <c r="S14" s="3">
        <v>11</v>
      </c>
      <c r="T14" s="3">
        <v>1</v>
      </c>
      <c r="U14" s="3"/>
      <c r="V14" s="3"/>
      <c r="W14" s="3"/>
      <c r="X14" s="3"/>
      <c r="Y14" s="3"/>
      <c r="Z14" s="3"/>
      <c r="AA14" s="3"/>
      <c r="AB14" s="3"/>
      <c r="AC14" s="4">
        <f>(I14*0)+(N14*0)+(S14*0)+(X14*0)</f>
        <v>0</v>
      </c>
      <c r="AD14" s="1">
        <f>(J14*1)+(O14*1)+(T14*1)+(Y14*1)</f>
        <v>3</v>
      </c>
      <c r="AE14" s="1">
        <f>(K14*2)+(P14*2)+(U14*2)+(Z14*2)</f>
        <v>0</v>
      </c>
      <c r="AF14" s="1">
        <f>(L14*3)+(Q14*3)+(V14*3)+(AA14*3)</f>
        <v>3</v>
      </c>
      <c r="AG14" s="1">
        <f>(M14*5)+(R14*5)+(W14*5)+(AB14*5)</f>
        <v>0</v>
      </c>
      <c r="AH14" s="28">
        <v>0.40486111111111112</v>
      </c>
      <c r="AI14" s="28">
        <v>0.62152777777777779</v>
      </c>
      <c r="AJ14" s="28">
        <f>AI14-AH14</f>
        <v>0.21666666666666667</v>
      </c>
    </row>
    <row r="15" spans="1:36" s="75" customFormat="1">
      <c r="A15" s="1"/>
      <c r="B15" s="1">
        <v>8</v>
      </c>
      <c r="C15" s="1" t="s">
        <v>59</v>
      </c>
      <c r="D15" s="1"/>
      <c r="E15" s="1">
        <v>82</v>
      </c>
      <c r="F15" s="1"/>
      <c r="G15" s="1">
        <f>AC15+AD15+AE15+AF15+AG15+F15+H15</f>
        <v>6</v>
      </c>
      <c r="H15" s="1"/>
      <c r="I15" s="3">
        <v>11</v>
      </c>
      <c r="J15" s="3">
        <v>2</v>
      </c>
      <c r="K15" s="3"/>
      <c r="L15" s="3"/>
      <c r="M15" s="3"/>
      <c r="N15" s="3">
        <v>9</v>
      </c>
      <c r="O15" s="3">
        <v>2</v>
      </c>
      <c r="P15" s="3">
        <v>1</v>
      </c>
      <c r="Q15" s="3"/>
      <c r="R15" s="3"/>
      <c r="S15" s="3">
        <v>12</v>
      </c>
      <c r="T15" s="3"/>
      <c r="U15" s="3"/>
      <c r="V15" s="3"/>
      <c r="W15" s="3"/>
      <c r="X15" s="3"/>
      <c r="Y15" s="3"/>
      <c r="Z15" s="3"/>
      <c r="AA15" s="3"/>
      <c r="AB15" s="3"/>
      <c r="AC15" s="4">
        <f>(I15*0)+(N15*0)+(S15*0)+(X15*0)</f>
        <v>0</v>
      </c>
      <c r="AD15" s="1">
        <f>(J15*1)+(O15*1)+(T15*1)+(Y15*1)</f>
        <v>4</v>
      </c>
      <c r="AE15" s="1">
        <f>(K15*2)+(P15*2)+(U15*2)+(Z15*2)</f>
        <v>2</v>
      </c>
      <c r="AF15" s="1">
        <f>(L15*3)+(Q15*3)+(V15*3)+(AA15*3)</f>
        <v>0</v>
      </c>
      <c r="AG15" s="1">
        <f>(M15*5)+(R15*5)+(W15*5)+(AB15*5)</f>
        <v>0</v>
      </c>
      <c r="AH15" s="28">
        <v>0.40625</v>
      </c>
      <c r="AI15" s="28">
        <v>0.62847222222222221</v>
      </c>
      <c r="AJ15" s="28">
        <f>AI15-AH15</f>
        <v>0.22222222222222221</v>
      </c>
    </row>
    <row r="16" spans="1:36">
      <c r="A16" s="1"/>
      <c r="B16" s="1">
        <v>2</v>
      </c>
      <c r="C16" s="1" t="s">
        <v>55</v>
      </c>
      <c r="D16" s="1"/>
      <c r="E16" s="1">
        <v>83</v>
      </c>
      <c r="F16" s="1"/>
      <c r="G16" s="1">
        <f>AC16+AD16+AE16+AF16+AG16+F16+H16</f>
        <v>7</v>
      </c>
      <c r="H16" s="1"/>
      <c r="I16" s="3">
        <v>9</v>
      </c>
      <c r="J16" s="3">
        <v>2</v>
      </c>
      <c r="K16" s="3">
        <v>1</v>
      </c>
      <c r="L16" s="3"/>
      <c r="M16" s="3"/>
      <c r="N16" s="3">
        <v>11</v>
      </c>
      <c r="O16" s="3">
        <v>1</v>
      </c>
      <c r="P16" s="3"/>
      <c r="Q16" s="3"/>
      <c r="R16" s="3"/>
      <c r="S16" s="3">
        <v>10</v>
      </c>
      <c r="T16" s="3">
        <v>2</v>
      </c>
      <c r="U16" s="3"/>
      <c r="V16" s="3"/>
      <c r="W16" s="3"/>
      <c r="X16" s="3"/>
      <c r="Y16" s="3"/>
      <c r="Z16" s="3"/>
      <c r="AA16" s="3"/>
      <c r="AB16" s="3"/>
      <c r="AC16" s="4">
        <f>(I16*0)+(N16*0)+(S16*0)+(X16*0)</f>
        <v>0</v>
      </c>
      <c r="AD16" s="1">
        <f>(J16*1)+(O16*1)+(T16*1)+(Y16*1)</f>
        <v>5</v>
      </c>
      <c r="AE16" s="1">
        <f>(K16*2)+(P16*2)+(U16*2)+(Z16*2)</f>
        <v>2</v>
      </c>
      <c r="AF16" s="1">
        <f>(L16*3)+(Q16*3)+(V16*3)+(AA16*3)</f>
        <v>0</v>
      </c>
      <c r="AG16" s="1">
        <f>(M16*5)+(R16*5)+(W16*5)+(AB16*5)</f>
        <v>0</v>
      </c>
      <c r="AH16" s="28">
        <v>0.41597222222222219</v>
      </c>
      <c r="AI16" s="28">
        <v>0.60486111111111118</v>
      </c>
      <c r="AJ16" s="28">
        <f>AI16-AH16</f>
        <v>0.18888888888888899</v>
      </c>
    </row>
    <row r="17" spans="1:36">
      <c r="A17" s="1"/>
      <c r="B17" s="1">
        <v>15</v>
      </c>
      <c r="C17" s="1" t="s">
        <v>105</v>
      </c>
      <c r="D17" s="1"/>
      <c r="E17" s="1">
        <v>165</v>
      </c>
      <c r="F17" s="1"/>
      <c r="G17" s="1">
        <f>AC17+AD17+AE17+AF17+AG17+F17+H17</f>
        <v>11</v>
      </c>
      <c r="H17" s="1"/>
      <c r="I17" s="3">
        <v>10</v>
      </c>
      <c r="J17" s="3">
        <v>1</v>
      </c>
      <c r="K17" s="3">
        <v>1</v>
      </c>
      <c r="L17" s="3"/>
      <c r="M17" s="3"/>
      <c r="N17" s="3">
        <v>11</v>
      </c>
      <c r="O17" s="3"/>
      <c r="P17" s="3"/>
      <c r="Q17" s="3"/>
      <c r="R17" s="3">
        <v>1</v>
      </c>
      <c r="S17" s="3">
        <v>10</v>
      </c>
      <c r="T17" s="3">
        <v>1</v>
      </c>
      <c r="U17" s="3">
        <v>1</v>
      </c>
      <c r="V17" s="3"/>
      <c r="W17" s="3"/>
      <c r="X17" s="3"/>
      <c r="Y17" s="3"/>
      <c r="Z17" s="3"/>
      <c r="AA17" s="3"/>
      <c r="AB17" s="3"/>
      <c r="AC17" s="4">
        <f>(I17*0)+(N17*0)+(S17*0)+(X17*0)</f>
        <v>0</v>
      </c>
      <c r="AD17" s="1">
        <f>(J17*1)+(O17*1)+(T17*1)+(Y17*1)</f>
        <v>2</v>
      </c>
      <c r="AE17" s="1">
        <f>(K17*2)+(P17*2)+(U17*2)+(Z17*2)</f>
        <v>4</v>
      </c>
      <c r="AF17" s="1">
        <f>(L17*3)+(Q17*3)+(V17*3)+(AA17*3)</f>
        <v>0</v>
      </c>
      <c r="AG17" s="1">
        <f>(M17*5)+(R17*5)+(W17*5)+(AB17*5)</f>
        <v>5</v>
      </c>
      <c r="AH17" s="28">
        <v>0.40833333333333338</v>
      </c>
      <c r="AI17" s="28">
        <v>0.64097222222222217</v>
      </c>
      <c r="AJ17" s="28">
        <f>AI17-AH17</f>
        <v>0.23263888888888878</v>
      </c>
    </row>
    <row r="18" spans="1:36">
      <c r="A18" s="1"/>
      <c r="B18" s="1">
        <v>13</v>
      </c>
      <c r="C18" s="1" t="s">
        <v>103</v>
      </c>
      <c r="D18" s="1" t="s">
        <v>92</v>
      </c>
      <c r="E18" s="1">
        <v>164</v>
      </c>
      <c r="F18" s="1"/>
      <c r="G18" s="1">
        <f>AC18+AD18+AE18+AF18+AG18+F18+H18</f>
        <v>16</v>
      </c>
      <c r="H18" s="1"/>
      <c r="I18" s="3">
        <v>9</v>
      </c>
      <c r="J18" s="3"/>
      <c r="K18" s="3">
        <v>2</v>
      </c>
      <c r="L18" s="3"/>
      <c r="M18" s="3">
        <v>1</v>
      </c>
      <c r="N18" s="3">
        <v>11</v>
      </c>
      <c r="O18" s="3"/>
      <c r="P18" s="3">
        <v>1</v>
      </c>
      <c r="Q18" s="3"/>
      <c r="R18" s="3"/>
      <c r="S18" s="3">
        <v>11</v>
      </c>
      <c r="T18" s="3"/>
      <c r="U18" s="3"/>
      <c r="V18" s="3"/>
      <c r="W18" s="3">
        <v>1</v>
      </c>
      <c r="X18" s="3"/>
      <c r="Y18" s="3"/>
      <c r="Z18" s="3"/>
      <c r="AA18" s="3"/>
      <c r="AB18" s="3"/>
      <c r="AC18" s="4">
        <f>(I18*0)+(N18*0)+(S18*0)+(X18*0)</f>
        <v>0</v>
      </c>
      <c r="AD18" s="1">
        <f>(J18*1)+(O18*1)+(T18*1)+(Y18*1)</f>
        <v>0</v>
      </c>
      <c r="AE18" s="1">
        <f>(K18*2)+(P18*2)+(U18*2)+(Z18*2)</f>
        <v>6</v>
      </c>
      <c r="AF18" s="1">
        <f>(L18*3)+(Q18*3)+(V18*3)+(AA18*3)</f>
        <v>0</v>
      </c>
      <c r="AG18" s="1">
        <f>(M18*5)+(R18*5)+(W18*5)+(AB18*5)</f>
        <v>10</v>
      </c>
      <c r="AH18" s="28">
        <v>0.41111111111111115</v>
      </c>
      <c r="AI18" s="28">
        <v>0.64097222222222217</v>
      </c>
      <c r="AJ18" s="28">
        <f>AI18-AH18</f>
        <v>0.22986111111111102</v>
      </c>
    </row>
    <row r="19" spans="1:36">
      <c r="A19" s="1"/>
      <c r="B19" s="1">
        <v>16</v>
      </c>
      <c r="C19" s="1" t="s">
        <v>117</v>
      </c>
      <c r="D19" s="1"/>
      <c r="E19" s="1">
        <v>69</v>
      </c>
      <c r="F19" s="1"/>
      <c r="G19" s="1">
        <f>AC19+AD19+AE19+AF19+AG19+F19+H19</f>
        <v>21</v>
      </c>
      <c r="H19" s="1"/>
      <c r="I19" s="3">
        <v>8</v>
      </c>
      <c r="J19" s="3">
        <v>2</v>
      </c>
      <c r="K19" s="3">
        <v>2</v>
      </c>
      <c r="L19" s="3"/>
      <c r="M19" s="3"/>
      <c r="N19" s="3">
        <v>8</v>
      </c>
      <c r="O19" s="3">
        <v>2</v>
      </c>
      <c r="P19" s="3">
        <v>1</v>
      </c>
      <c r="Q19" s="3"/>
      <c r="R19" s="3"/>
      <c r="S19" s="3">
        <v>7</v>
      </c>
      <c r="T19" s="3"/>
      <c r="U19" s="3">
        <v>4</v>
      </c>
      <c r="V19" s="3">
        <v>1</v>
      </c>
      <c r="W19" s="3"/>
      <c r="X19" s="3"/>
      <c r="Y19" s="3"/>
      <c r="Z19" s="3"/>
      <c r="AA19" s="3"/>
      <c r="AB19" s="3"/>
      <c r="AC19" s="4">
        <f>(I19*0)+(N19*0)+(S19*0)+(X19*0)</f>
        <v>0</v>
      </c>
      <c r="AD19" s="1">
        <f>(J19*1)+(O19*1)+(T19*1)+(Y19*1)</f>
        <v>4</v>
      </c>
      <c r="AE19" s="1">
        <f>(K19*2)+(P19*2)+(U19*2)+(Z19*2)</f>
        <v>14</v>
      </c>
      <c r="AF19" s="1">
        <f>(L19*3)+(Q19*3)+(V19*3)+(AA19*3)</f>
        <v>3</v>
      </c>
      <c r="AG19" s="1">
        <f>(M19*5)+(R19*5)+(W19*5)+(AB19*5)</f>
        <v>0</v>
      </c>
      <c r="AH19" s="28">
        <v>0.41388888888888892</v>
      </c>
      <c r="AI19" s="28">
        <v>0.63750000000000007</v>
      </c>
      <c r="AJ19" s="28">
        <f>AI19-AH19</f>
        <v>0.22361111111111115</v>
      </c>
    </row>
    <row r="20" spans="1:36">
      <c r="A20" s="1"/>
      <c r="B20" s="1">
        <v>11</v>
      </c>
      <c r="C20" s="1" t="s">
        <v>60</v>
      </c>
      <c r="D20" s="1"/>
      <c r="E20" s="1">
        <v>72</v>
      </c>
      <c r="F20" s="1"/>
      <c r="G20" s="1">
        <f>AC20+AD20+AE20+AF20+AG20+F20+H20</f>
        <v>47</v>
      </c>
      <c r="H20" s="1"/>
      <c r="I20" s="3">
        <v>6</v>
      </c>
      <c r="J20" s="3">
        <v>1</v>
      </c>
      <c r="K20" s="3"/>
      <c r="L20" s="3">
        <v>5</v>
      </c>
      <c r="M20" s="3"/>
      <c r="N20" s="3">
        <v>5</v>
      </c>
      <c r="O20" s="3">
        <v>3</v>
      </c>
      <c r="P20" s="3">
        <v>1</v>
      </c>
      <c r="Q20" s="3">
        <v>3</v>
      </c>
      <c r="R20" s="3"/>
      <c r="S20" s="3">
        <v>6</v>
      </c>
      <c r="T20" s="3">
        <v>2</v>
      </c>
      <c r="U20" s="3">
        <v>1</v>
      </c>
      <c r="V20" s="3">
        <v>1</v>
      </c>
      <c r="W20" s="3">
        <v>2</v>
      </c>
      <c r="X20" s="3"/>
      <c r="Y20" s="3"/>
      <c r="Z20" s="3"/>
      <c r="AA20" s="3"/>
      <c r="AB20" s="3"/>
      <c r="AC20" s="4">
        <f>(I20*0)+(N20*0)+(S20*0)+(X20*0)</f>
        <v>0</v>
      </c>
      <c r="AD20" s="1">
        <f>(J20*1)+(O20*1)+(T20*1)+(Y20*1)</f>
        <v>6</v>
      </c>
      <c r="AE20" s="1">
        <f>(K20*2)+(P20*2)+(U20*2)+(Z20*2)</f>
        <v>4</v>
      </c>
      <c r="AF20" s="1">
        <f>(L20*3)+(Q20*3)+(V20*3)+(AA20*3)</f>
        <v>27</v>
      </c>
      <c r="AG20" s="1">
        <f>(M20*5)+(R20*5)+(W20*5)+(AB20*5)</f>
        <v>10</v>
      </c>
      <c r="AH20" s="28">
        <v>0.4145833333333333</v>
      </c>
      <c r="AI20" s="28">
        <v>0.63124999999999998</v>
      </c>
      <c r="AJ20" s="28">
        <f>AI20-AH20</f>
        <v>0.21666666666666667</v>
      </c>
    </row>
    <row r="21" spans="1:36">
      <c r="A21" s="1"/>
      <c r="B21" s="1">
        <v>12</v>
      </c>
      <c r="C21" s="1" t="s">
        <v>128</v>
      </c>
      <c r="D21" s="1" t="s">
        <v>97</v>
      </c>
      <c r="E21" s="1">
        <v>153</v>
      </c>
      <c r="F21" s="1"/>
      <c r="G21" s="1">
        <f>AC21+AD21+AE21+AF21+AG21+F21+H21</f>
        <v>47</v>
      </c>
      <c r="H21" s="1"/>
      <c r="I21" s="3">
        <v>5</v>
      </c>
      <c r="J21" s="3">
        <v>2</v>
      </c>
      <c r="K21" s="3"/>
      <c r="L21" s="3">
        <v>4</v>
      </c>
      <c r="M21" s="3">
        <v>1</v>
      </c>
      <c r="N21" s="3">
        <v>8</v>
      </c>
      <c r="O21" s="3">
        <v>1</v>
      </c>
      <c r="P21" s="3">
        <v>1</v>
      </c>
      <c r="Q21" s="3"/>
      <c r="R21" s="3">
        <v>2</v>
      </c>
      <c r="S21" s="3">
        <v>7</v>
      </c>
      <c r="T21" s="3">
        <v>1</v>
      </c>
      <c r="U21" s="3">
        <v>2</v>
      </c>
      <c r="V21" s="3"/>
      <c r="W21" s="3">
        <v>2</v>
      </c>
      <c r="X21" s="3"/>
      <c r="Y21" s="3"/>
      <c r="Z21" s="3"/>
      <c r="AA21" s="3"/>
      <c r="AB21" s="3"/>
      <c r="AC21" s="4">
        <f>(I21*0)+(N21*0)+(S21*0)+(X21*0)</f>
        <v>0</v>
      </c>
      <c r="AD21" s="1">
        <f>(J21*1)+(O21*1)+(T21*1)+(Y21*1)</f>
        <v>4</v>
      </c>
      <c r="AE21" s="1">
        <f>(K21*2)+(P21*2)+(U21*2)+(Z21*2)</f>
        <v>6</v>
      </c>
      <c r="AF21" s="1">
        <f>(L21*3)+(Q21*3)+(V21*3)+(AA21*3)</f>
        <v>12</v>
      </c>
      <c r="AG21" s="1">
        <f>(M21*5)+(R21*5)+(W21*5)+(AB21*5)</f>
        <v>25</v>
      </c>
      <c r="AH21" s="28">
        <v>0.41180555555555554</v>
      </c>
      <c r="AI21" s="28">
        <v>0.64236111111111105</v>
      </c>
      <c r="AJ21" s="28">
        <f>AI21-AH21</f>
        <v>0.23055555555555551</v>
      </c>
    </row>
    <row r="22" spans="1:36">
      <c r="A22" s="1"/>
      <c r="B22" s="1">
        <v>14</v>
      </c>
      <c r="C22" s="1" t="s">
        <v>104</v>
      </c>
      <c r="D22" s="1" t="s">
        <v>94</v>
      </c>
      <c r="E22" s="1">
        <v>173</v>
      </c>
      <c r="F22" s="1"/>
      <c r="G22" s="1">
        <f>AC22+AD22+AE22+AF22+AG22+F22+H22</f>
        <v>56</v>
      </c>
      <c r="H22" s="1"/>
      <c r="I22" s="3">
        <v>4</v>
      </c>
      <c r="J22" s="3">
        <v>1</v>
      </c>
      <c r="K22" s="3">
        <v>2</v>
      </c>
      <c r="L22" s="3">
        <v>3</v>
      </c>
      <c r="M22" s="3">
        <v>2</v>
      </c>
      <c r="N22" s="3">
        <v>6</v>
      </c>
      <c r="O22" s="3">
        <v>1</v>
      </c>
      <c r="P22" s="3"/>
      <c r="Q22" s="3">
        <v>3</v>
      </c>
      <c r="R22" s="3">
        <v>2</v>
      </c>
      <c r="S22" s="3">
        <v>4</v>
      </c>
      <c r="T22" s="3">
        <v>5</v>
      </c>
      <c r="U22" s="3">
        <v>2</v>
      </c>
      <c r="V22" s="3">
        <v>1</v>
      </c>
      <c r="W22" s="3"/>
      <c r="X22" s="3"/>
      <c r="Y22" s="3"/>
      <c r="Z22" s="3"/>
      <c r="AA22" s="3"/>
      <c r="AB22" s="3"/>
      <c r="AC22" s="4">
        <f>(I22*0)+(N22*0)+(S22*0)+(X22*0)</f>
        <v>0</v>
      </c>
      <c r="AD22" s="1">
        <f>(J22*1)+(O22*1)+(T22*1)+(Y22*1)</f>
        <v>7</v>
      </c>
      <c r="AE22" s="1">
        <f>(K22*2)+(P22*2)+(U22*2)+(Z22*2)</f>
        <v>8</v>
      </c>
      <c r="AF22" s="1">
        <f>(L22*3)+(Q22*3)+(V22*3)+(AA22*3)</f>
        <v>21</v>
      </c>
      <c r="AG22" s="1">
        <f>(M22*5)+(R22*5)+(W22*5)+(AB22*5)</f>
        <v>20</v>
      </c>
      <c r="AH22" s="28">
        <v>0.41041666666666665</v>
      </c>
      <c r="AI22" s="28">
        <v>0.64097222222222217</v>
      </c>
      <c r="AJ22" s="28">
        <f>AI22-AH22</f>
        <v>0.23055555555555551</v>
      </c>
    </row>
    <row r="23" spans="1:36">
      <c r="A23" s="1"/>
      <c r="B23" s="1">
        <v>17</v>
      </c>
      <c r="C23" s="1"/>
      <c r="D23" s="1"/>
      <c r="E23" s="1"/>
      <c r="F23" s="1"/>
      <c r="G23" s="1">
        <f t="shared" ref="G11:G25" si="0">AC23+AD23+AE23+AF23+AG23+F23+H23</f>
        <v>0</v>
      </c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>
        <f t="shared" ref="AC12:AC34" si="1">(I23*0)+(N23*0)+(S23*0)+(X23*0)</f>
        <v>0</v>
      </c>
      <c r="AD23" s="1">
        <f t="shared" ref="AD12:AD34" si="2">(J23*1)+(O23*1)+(T23*1)+(Y23*1)</f>
        <v>0</v>
      </c>
      <c r="AE23" s="1">
        <f t="shared" ref="AE12:AE34" si="3">(K23*2)+(P23*2)+(U23*2)+(Z23*2)</f>
        <v>0</v>
      </c>
      <c r="AF23" s="1">
        <f t="shared" ref="AF12:AF34" si="4">(L23*3)+(Q23*3)+(V23*3)+(AA23*3)</f>
        <v>0</v>
      </c>
      <c r="AG23" s="1">
        <f t="shared" ref="AG12:AG34" si="5">(M23*5)+(R23*5)+(W23*5)+(AB23*5)</f>
        <v>0</v>
      </c>
      <c r="AJ23" s="28">
        <f t="shared" ref="AJ12:AJ26" si="6">AI23-AH23</f>
        <v>0</v>
      </c>
    </row>
    <row r="24" spans="1:36">
      <c r="A24" s="1"/>
      <c r="B24" s="1">
        <v>18</v>
      </c>
      <c r="C24" s="1"/>
      <c r="D24" s="1"/>
      <c r="E24" s="1"/>
      <c r="F24" s="1"/>
      <c r="G24" s="1">
        <f t="shared" si="0"/>
        <v>0</v>
      </c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>
        <f t="shared" si="1"/>
        <v>0</v>
      </c>
      <c r="AD24" s="1">
        <f t="shared" si="2"/>
        <v>0</v>
      </c>
      <c r="AE24" s="1">
        <f t="shared" si="3"/>
        <v>0</v>
      </c>
      <c r="AF24" s="1">
        <f t="shared" si="4"/>
        <v>0</v>
      </c>
      <c r="AG24" s="1">
        <f t="shared" si="5"/>
        <v>0</v>
      </c>
      <c r="AJ24" s="28">
        <f t="shared" si="6"/>
        <v>0</v>
      </c>
    </row>
    <row r="25" spans="1:36">
      <c r="A25" s="1"/>
      <c r="B25" s="1">
        <v>19</v>
      </c>
      <c r="C25" s="1"/>
      <c r="D25" s="1"/>
      <c r="E25" s="1"/>
      <c r="F25" s="1"/>
      <c r="G25" s="1">
        <f t="shared" si="0"/>
        <v>0</v>
      </c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>
        <f t="shared" si="1"/>
        <v>0</v>
      </c>
      <c r="AD25" s="1">
        <f t="shared" si="2"/>
        <v>0</v>
      </c>
      <c r="AE25" s="1">
        <f t="shared" si="3"/>
        <v>0</v>
      </c>
      <c r="AF25" s="1">
        <f t="shared" si="4"/>
        <v>0</v>
      </c>
      <c r="AG25" s="1">
        <f t="shared" si="5"/>
        <v>0</v>
      </c>
      <c r="AJ25" s="28">
        <f t="shared" si="6"/>
        <v>0</v>
      </c>
    </row>
    <row r="26" spans="1:36">
      <c r="A26" s="1"/>
      <c r="B26" s="1">
        <v>20</v>
      </c>
      <c r="C26" s="1"/>
      <c r="D26" s="1"/>
      <c r="E26" s="1"/>
      <c r="F26" s="1"/>
      <c r="G26" s="1">
        <f t="shared" ref="G26:G34" si="7">AC26+AD26+AE26+AF26+AG26</f>
        <v>0</v>
      </c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>
        <f t="shared" si="1"/>
        <v>0</v>
      </c>
      <c r="AD26" s="1">
        <f t="shared" si="2"/>
        <v>0</v>
      </c>
      <c r="AE26" s="1">
        <f t="shared" si="3"/>
        <v>0</v>
      </c>
      <c r="AF26" s="1">
        <f t="shared" si="4"/>
        <v>0</v>
      </c>
      <c r="AG26" s="1">
        <f t="shared" si="5"/>
        <v>0</v>
      </c>
      <c r="AJ26" s="28">
        <f t="shared" si="6"/>
        <v>0</v>
      </c>
    </row>
    <row r="27" spans="1:36">
      <c r="A27" s="1"/>
      <c r="B27" s="1">
        <v>21</v>
      </c>
      <c r="C27" s="1"/>
      <c r="D27" s="1"/>
      <c r="E27" s="1"/>
      <c r="F27" s="1"/>
      <c r="G27" s="1">
        <f t="shared" si="7"/>
        <v>0</v>
      </c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>
        <f t="shared" si="1"/>
        <v>0</v>
      </c>
      <c r="AD27" s="1">
        <f t="shared" si="2"/>
        <v>0</v>
      </c>
      <c r="AE27" s="1">
        <f t="shared" si="3"/>
        <v>0</v>
      </c>
      <c r="AF27" s="1">
        <f t="shared" si="4"/>
        <v>0</v>
      </c>
      <c r="AG27" s="1">
        <f t="shared" si="5"/>
        <v>0</v>
      </c>
    </row>
    <row r="28" spans="1:36">
      <c r="A28" s="1"/>
      <c r="B28" s="1">
        <v>22</v>
      </c>
      <c r="C28" s="1"/>
      <c r="D28" s="1"/>
      <c r="E28" s="1"/>
      <c r="F28" s="1"/>
      <c r="G28" s="1">
        <f t="shared" si="7"/>
        <v>0</v>
      </c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>
        <f t="shared" si="1"/>
        <v>0</v>
      </c>
      <c r="AD28" s="1">
        <f t="shared" si="2"/>
        <v>0</v>
      </c>
      <c r="AE28" s="1">
        <f t="shared" si="3"/>
        <v>0</v>
      </c>
      <c r="AF28" s="1">
        <f t="shared" si="4"/>
        <v>0</v>
      </c>
      <c r="AG28" s="1">
        <f t="shared" si="5"/>
        <v>0</v>
      </c>
    </row>
    <row r="29" spans="1:36">
      <c r="A29" s="1"/>
      <c r="B29" s="1">
        <v>23</v>
      </c>
      <c r="C29" s="1"/>
      <c r="D29" s="1"/>
      <c r="E29" s="1"/>
      <c r="F29" s="1"/>
      <c r="G29" s="1">
        <f t="shared" si="7"/>
        <v>0</v>
      </c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>
        <f t="shared" si="1"/>
        <v>0</v>
      </c>
      <c r="AD29" s="1">
        <f t="shared" si="2"/>
        <v>0</v>
      </c>
      <c r="AE29" s="1">
        <f t="shared" si="3"/>
        <v>0</v>
      </c>
      <c r="AF29" s="1">
        <f t="shared" si="4"/>
        <v>0</v>
      </c>
      <c r="AG29" s="1">
        <f t="shared" si="5"/>
        <v>0</v>
      </c>
    </row>
    <row r="30" spans="1:36">
      <c r="A30" s="1"/>
      <c r="B30" s="1">
        <v>24</v>
      </c>
      <c r="C30" s="1"/>
      <c r="D30" s="1"/>
      <c r="E30" s="1"/>
      <c r="F30" s="1"/>
      <c r="G30" s="1">
        <f t="shared" si="7"/>
        <v>0</v>
      </c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>
        <f t="shared" si="1"/>
        <v>0</v>
      </c>
      <c r="AD30" s="1">
        <f t="shared" si="2"/>
        <v>0</v>
      </c>
      <c r="AE30" s="1">
        <f t="shared" si="3"/>
        <v>0</v>
      </c>
      <c r="AF30" s="1">
        <f t="shared" si="4"/>
        <v>0</v>
      </c>
      <c r="AG30" s="1">
        <f t="shared" si="5"/>
        <v>0</v>
      </c>
    </row>
    <row r="31" spans="1:36">
      <c r="A31" s="1"/>
      <c r="B31" s="1">
        <v>25</v>
      </c>
      <c r="C31" s="1"/>
      <c r="D31" s="1"/>
      <c r="E31" s="1"/>
      <c r="F31" s="1"/>
      <c r="G31" s="1">
        <f t="shared" si="7"/>
        <v>0</v>
      </c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>
        <f t="shared" si="1"/>
        <v>0</v>
      </c>
      <c r="AD31" s="1">
        <f t="shared" si="2"/>
        <v>0</v>
      </c>
      <c r="AE31" s="1">
        <f t="shared" si="3"/>
        <v>0</v>
      </c>
      <c r="AF31" s="1">
        <f t="shared" si="4"/>
        <v>0</v>
      </c>
      <c r="AG31" s="1">
        <f t="shared" si="5"/>
        <v>0</v>
      </c>
    </row>
    <row r="32" spans="1:36">
      <c r="A32" s="1"/>
      <c r="B32" s="1">
        <v>26</v>
      </c>
      <c r="C32" s="1"/>
      <c r="D32" s="1"/>
      <c r="E32" s="1"/>
      <c r="F32" s="1"/>
      <c r="G32" s="1">
        <f t="shared" si="7"/>
        <v>0</v>
      </c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>
        <f t="shared" si="1"/>
        <v>0</v>
      </c>
      <c r="AD32" s="1">
        <f t="shared" si="2"/>
        <v>0</v>
      </c>
      <c r="AE32" s="1">
        <f t="shared" si="3"/>
        <v>0</v>
      </c>
      <c r="AF32" s="1">
        <f t="shared" si="4"/>
        <v>0</v>
      </c>
      <c r="AG32" s="1">
        <f t="shared" si="5"/>
        <v>0</v>
      </c>
    </row>
    <row r="33" spans="1:33">
      <c r="A33" s="1"/>
      <c r="B33" s="1">
        <v>27</v>
      </c>
      <c r="C33" s="1"/>
      <c r="D33" s="1"/>
      <c r="E33" s="1"/>
      <c r="F33" s="1"/>
      <c r="G33" s="1">
        <f t="shared" si="7"/>
        <v>0</v>
      </c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>
        <f t="shared" si="1"/>
        <v>0</v>
      </c>
      <c r="AD33" s="1">
        <f t="shared" si="2"/>
        <v>0</v>
      </c>
      <c r="AE33" s="1">
        <f t="shared" si="3"/>
        <v>0</v>
      </c>
      <c r="AF33" s="1">
        <f t="shared" si="4"/>
        <v>0</v>
      </c>
      <c r="AG33" s="1">
        <f t="shared" si="5"/>
        <v>0</v>
      </c>
    </row>
    <row r="34" spans="1:33">
      <c r="A34" s="1"/>
      <c r="B34" s="1">
        <v>28</v>
      </c>
      <c r="C34" s="1"/>
      <c r="D34" s="1"/>
      <c r="E34" s="1"/>
      <c r="F34" s="1"/>
      <c r="G34" s="1">
        <f t="shared" si="7"/>
        <v>0</v>
      </c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>
        <f t="shared" si="1"/>
        <v>0</v>
      </c>
      <c r="AD34" s="1">
        <f t="shared" si="2"/>
        <v>0</v>
      </c>
      <c r="AE34" s="1">
        <f t="shared" si="3"/>
        <v>0</v>
      </c>
      <c r="AF34" s="1">
        <f t="shared" si="4"/>
        <v>0</v>
      </c>
      <c r="AG34" s="1">
        <f t="shared" si="5"/>
        <v>0</v>
      </c>
    </row>
  </sheetData>
  <sortState ref="A11:AJ22">
    <sortCondition ref="G11:G22"/>
  </sortState>
  <mergeCells count="10">
    <mergeCell ref="A1:J1"/>
    <mergeCell ref="N1:AG1"/>
    <mergeCell ref="A2:AG2"/>
    <mergeCell ref="A3:AG3"/>
    <mergeCell ref="A9:G9"/>
    <mergeCell ref="N9:R9"/>
    <mergeCell ref="S9:W9"/>
    <mergeCell ref="X9:AB9"/>
    <mergeCell ref="AC9:AG9"/>
    <mergeCell ref="I9:M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34"/>
  <sheetViews>
    <sheetView topLeftCell="E1" workbookViewId="0">
      <selection sqref="A1:AG17"/>
    </sheetView>
  </sheetViews>
  <sheetFormatPr baseColWidth="10" defaultRowHeight="15"/>
  <cols>
    <col min="1" max="1" width="4.140625" customWidth="1"/>
    <col min="2" max="2" width="4.5703125" customWidth="1"/>
    <col min="3" max="3" width="32.42578125" customWidth="1"/>
    <col min="4" max="4" width="16.28515625" customWidth="1"/>
    <col min="5" max="5" width="5.42578125" customWidth="1"/>
    <col min="6" max="6" width="9.5703125" customWidth="1"/>
    <col min="7" max="8" width="14" customWidth="1"/>
    <col min="9" max="9" width="5" customWidth="1"/>
    <col min="10" max="10" width="3.85546875" customWidth="1"/>
    <col min="11" max="11" width="3.7109375" customWidth="1"/>
    <col min="12" max="12" width="4" customWidth="1"/>
    <col min="13" max="23" width="3.85546875" customWidth="1"/>
    <col min="24" max="28" width="3.85546875" hidden="1" customWidth="1"/>
    <col min="29" max="29" width="7" customWidth="1"/>
    <col min="30" max="30" width="5.85546875" customWidth="1"/>
    <col min="31" max="31" width="5.5703125" customWidth="1"/>
    <col min="32" max="32" width="5" customWidth="1"/>
    <col min="33" max="33" width="5.85546875" customWidth="1"/>
    <col min="34" max="35" width="11.42578125" style="28"/>
  </cols>
  <sheetData>
    <row r="1" spans="1:36" ht="32.25" customHeight="1" thickBot="1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25"/>
      <c r="L1" s="26"/>
      <c r="M1" s="27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6" ht="38.25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6" ht="61.5">
      <c r="A3" s="50" t="s">
        <v>20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6" spans="1:36" s="10" customFormat="1" ht="15" customHeight="1">
      <c r="AH6" s="29"/>
      <c r="AI6" s="29"/>
    </row>
    <row r="9" spans="1:36">
      <c r="A9" s="59" t="s">
        <v>79</v>
      </c>
      <c r="B9" s="60"/>
      <c r="C9" s="60"/>
      <c r="D9" s="60"/>
      <c r="E9" s="60"/>
      <c r="F9" s="60"/>
      <c r="G9" s="61"/>
      <c r="H9" s="11"/>
      <c r="I9" s="59" t="s">
        <v>2</v>
      </c>
      <c r="J9" s="60"/>
      <c r="K9" s="60"/>
      <c r="L9" s="60"/>
      <c r="M9" s="61"/>
      <c r="N9" s="62" t="s">
        <v>3</v>
      </c>
      <c r="O9" s="62"/>
      <c r="P9" s="62"/>
      <c r="Q9" s="62"/>
      <c r="R9" s="62"/>
      <c r="S9" s="62" t="s">
        <v>4</v>
      </c>
      <c r="T9" s="62"/>
      <c r="U9" s="62"/>
      <c r="V9" s="62"/>
      <c r="W9" s="62"/>
      <c r="X9" s="62" t="s">
        <v>5</v>
      </c>
      <c r="Y9" s="62"/>
      <c r="Z9" s="62"/>
      <c r="AA9" s="62"/>
      <c r="AB9" s="62"/>
      <c r="AC9" s="59"/>
      <c r="AD9" s="60"/>
      <c r="AE9" s="60"/>
      <c r="AF9" s="60"/>
      <c r="AG9" s="61"/>
      <c r="AH9" s="28" t="s">
        <v>74</v>
      </c>
      <c r="AI9" s="30" t="s">
        <v>75</v>
      </c>
      <c r="AJ9" t="s">
        <v>11</v>
      </c>
    </row>
    <row r="10" spans="1:36">
      <c r="A10" s="18" t="s">
        <v>8</v>
      </c>
      <c r="B10" s="19" t="s">
        <v>9</v>
      </c>
      <c r="C10" s="20" t="s">
        <v>0</v>
      </c>
      <c r="D10" s="20" t="s">
        <v>6</v>
      </c>
      <c r="E10" s="20" t="s">
        <v>7</v>
      </c>
      <c r="F10" s="20" t="s">
        <v>10</v>
      </c>
      <c r="G10" s="20" t="s">
        <v>1</v>
      </c>
      <c r="H10" s="20" t="s">
        <v>11</v>
      </c>
      <c r="I10" s="21">
        <v>0</v>
      </c>
      <c r="J10" s="21">
        <v>1</v>
      </c>
      <c r="K10" s="21">
        <v>2</v>
      </c>
      <c r="L10" s="21">
        <v>3</v>
      </c>
      <c r="M10" s="21">
        <v>5</v>
      </c>
      <c r="N10" s="22">
        <v>0</v>
      </c>
      <c r="O10" s="22">
        <v>1</v>
      </c>
      <c r="P10" s="22">
        <v>2</v>
      </c>
      <c r="Q10" s="22">
        <v>3</v>
      </c>
      <c r="R10" s="22">
        <v>5</v>
      </c>
      <c r="S10" s="22">
        <v>0</v>
      </c>
      <c r="T10" s="22">
        <v>1</v>
      </c>
      <c r="U10" s="22">
        <v>2</v>
      </c>
      <c r="V10" s="22">
        <v>3</v>
      </c>
      <c r="W10" s="22">
        <v>5</v>
      </c>
      <c r="X10" s="22">
        <v>0</v>
      </c>
      <c r="Y10" s="22">
        <v>1</v>
      </c>
      <c r="Z10" s="22">
        <v>2</v>
      </c>
      <c r="AA10" s="22">
        <v>3</v>
      </c>
      <c r="AB10" s="22">
        <v>5</v>
      </c>
      <c r="AC10" s="4">
        <v>0</v>
      </c>
      <c r="AD10" s="4">
        <v>1</v>
      </c>
      <c r="AE10" s="4">
        <v>2</v>
      </c>
      <c r="AF10" s="4">
        <v>3</v>
      </c>
      <c r="AG10" s="4">
        <v>5</v>
      </c>
      <c r="AI10" s="30"/>
    </row>
    <row r="11" spans="1:36" s="86" customFormat="1">
      <c r="A11" s="81"/>
      <c r="B11" s="81">
        <v>3</v>
      </c>
      <c r="C11" s="81" t="s">
        <v>34</v>
      </c>
      <c r="D11" s="81"/>
      <c r="E11" s="81">
        <v>53</v>
      </c>
      <c r="F11" s="81"/>
      <c r="G11" s="81">
        <f>AC11+AD11+AE11+AF11+AG11+F11+H11</f>
        <v>7</v>
      </c>
      <c r="H11" s="81"/>
      <c r="I11" s="82">
        <v>11</v>
      </c>
      <c r="J11" s="82">
        <v>1</v>
      </c>
      <c r="K11" s="82"/>
      <c r="L11" s="82"/>
      <c r="M11" s="82"/>
      <c r="N11" s="82">
        <v>11</v>
      </c>
      <c r="O11" s="82">
        <v>1</v>
      </c>
      <c r="P11" s="82"/>
      <c r="Q11" s="82"/>
      <c r="R11" s="82"/>
      <c r="S11" s="82">
        <v>11</v>
      </c>
      <c r="T11" s="82"/>
      <c r="U11" s="82"/>
      <c r="V11" s="82"/>
      <c r="W11" s="82">
        <v>1</v>
      </c>
      <c r="X11" s="82"/>
      <c r="Y11" s="82"/>
      <c r="Z11" s="82"/>
      <c r="AA11" s="82"/>
      <c r="AB11" s="82"/>
      <c r="AC11" s="83">
        <f>(I11*0)+(N11*0)+(S11*0)+(X11*0)</f>
        <v>0</v>
      </c>
      <c r="AD11" s="81">
        <f>(J11*1)+(O11*1)+(T11*1)+(Y11*1)</f>
        <v>2</v>
      </c>
      <c r="AE11" s="81">
        <f>(K11*2)+(P11*2)+(U11*2)+(Z11*2)</f>
        <v>0</v>
      </c>
      <c r="AF11" s="81">
        <f>(L11*3)+(Q11*3)+(V11*3)+(AA11*3)</f>
        <v>0</v>
      </c>
      <c r="AG11" s="81">
        <f>(M11*5)+(R11*5)+(W11*5)+(AB11*5)</f>
        <v>5</v>
      </c>
      <c r="AH11" s="84">
        <v>0.42638888888888887</v>
      </c>
      <c r="AI11" s="84">
        <v>0.6381944444444444</v>
      </c>
      <c r="AJ11" s="84">
        <f>AI11-AH11</f>
        <v>0.21180555555555552</v>
      </c>
    </row>
    <row r="12" spans="1:36">
      <c r="A12" s="1"/>
      <c r="B12" s="1">
        <v>5</v>
      </c>
      <c r="C12" s="1" t="s">
        <v>35</v>
      </c>
      <c r="D12" s="1"/>
      <c r="E12" s="1">
        <v>33</v>
      </c>
      <c r="F12" s="1"/>
      <c r="G12" s="1">
        <f>AC12+AD12+AE12+AF12+AG12+F12+H12</f>
        <v>9</v>
      </c>
      <c r="H12" s="1"/>
      <c r="I12" s="3">
        <v>9</v>
      </c>
      <c r="J12" s="3">
        <v>3</v>
      </c>
      <c r="K12" s="3"/>
      <c r="L12" s="3"/>
      <c r="M12" s="3"/>
      <c r="N12" s="3">
        <v>8</v>
      </c>
      <c r="O12" s="3">
        <v>3</v>
      </c>
      <c r="P12" s="3">
        <v>1</v>
      </c>
      <c r="Q12" s="3"/>
      <c r="R12" s="3"/>
      <c r="S12" s="3">
        <v>11</v>
      </c>
      <c r="T12" s="3">
        <v>1</v>
      </c>
      <c r="U12" s="3"/>
      <c r="V12" s="3"/>
      <c r="W12" s="3"/>
      <c r="X12" s="3"/>
      <c r="Y12" s="3"/>
      <c r="Z12" s="3"/>
      <c r="AA12" s="3"/>
      <c r="AB12" s="3"/>
      <c r="AC12" s="4">
        <f>(I12*0)+(N12*0)+(S12*0)+(X12*0)</f>
        <v>0</v>
      </c>
      <c r="AD12" s="1">
        <f>(J12*1)+(O12*1)+(T12*1)+(Y12*1)</f>
        <v>7</v>
      </c>
      <c r="AE12" s="1">
        <f>(K12*2)+(P12*2)+(U12*2)+(Z12*2)</f>
        <v>2</v>
      </c>
      <c r="AF12" s="1">
        <f>(L12*3)+(Q12*3)+(V12*3)+(AA12*3)</f>
        <v>0</v>
      </c>
      <c r="AG12" s="1">
        <f>(M12*5)+(R12*5)+(W12*5)+(AB12*5)</f>
        <v>0</v>
      </c>
      <c r="AH12" s="28">
        <v>0.4284722222222222</v>
      </c>
      <c r="AI12" s="28">
        <v>0.65208333333333335</v>
      </c>
      <c r="AJ12" s="28">
        <f>AI12-AH12</f>
        <v>0.22361111111111115</v>
      </c>
    </row>
    <row r="13" spans="1:36">
      <c r="A13" s="1"/>
      <c r="B13" s="1">
        <v>2</v>
      </c>
      <c r="C13" s="1" t="s">
        <v>33</v>
      </c>
      <c r="D13" s="1"/>
      <c r="E13" s="1">
        <v>27</v>
      </c>
      <c r="F13" s="1"/>
      <c r="G13" s="1">
        <f>AC13+AD13+AE13+AF13+AG13+F13+H13</f>
        <v>12</v>
      </c>
      <c r="H13" s="1"/>
      <c r="I13" s="3">
        <v>11</v>
      </c>
      <c r="J13" s="3">
        <v>1</v>
      </c>
      <c r="K13" s="3"/>
      <c r="L13" s="3"/>
      <c r="M13" s="3"/>
      <c r="N13" s="3">
        <v>11</v>
      </c>
      <c r="O13" s="3"/>
      <c r="P13" s="3"/>
      <c r="Q13" s="3"/>
      <c r="R13" s="3">
        <v>1</v>
      </c>
      <c r="S13" s="3">
        <v>10</v>
      </c>
      <c r="T13" s="3">
        <v>1</v>
      </c>
      <c r="U13" s="3"/>
      <c r="V13" s="3"/>
      <c r="W13" s="3">
        <v>1</v>
      </c>
      <c r="X13" s="3"/>
      <c r="Y13" s="3"/>
      <c r="Z13" s="3"/>
      <c r="AA13" s="3"/>
      <c r="AB13" s="3"/>
      <c r="AC13" s="4">
        <f>(I13*0)+(N13*0)+(S13*0)+(X13*0)</f>
        <v>0</v>
      </c>
      <c r="AD13" s="1">
        <f>(J13*1)+(O13*1)+(T13*1)+(Y13*1)</f>
        <v>2</v>
      </c>
      <c r="AE13" s="1">
        <f>(K13*2)+(P13*2)+(U13*2)+(Z13*2)</f>
        <v>0</v>
      </c>
      <c r="AF13" s="1">
        <f>(L13*3)+(Q13*3)+(V13*3)+(AA13*3)</f>
        <v>0</v>
      </c>
      <c r="AG13" s="1">
        <f>(M13*5)+(R13*5)+(W13*5)+(AB13*5)</f>
        <v>10</v>
      </c>
      <c r="AH13" s="28">
        <v>0.42430555555555555</v>
      </c>
      <c r="AI13" s="28">
        <v>0.64444444444444449</v>
      </c>
      <c r="AJ13" s="28">
        <f>AI13-AH13</f>
        <v>0.22013888888888894</v>
      </c>
    </row>
    <row r="14" spans="1:36">
      <c r="A14" s="1"/>
      <c r="B14" s="1">
        <v>1</v>
      </c>
      <c r="C14" s="1" t="s">
        <v>32</v>
      </c>
      <c r="D14" s="1"/>
      <c r="E14" s="1">
        <v>22</v>
      </c>
      <c r="F14" s="1"/>
      <c r="G14" s="1">
        <f>AC14+AD14+AE14+AF14+AG14+F14+H14</f>
        <v>18</v>
      </c>
      <c r="H14" s="1"/>
      <c r="I14" s="3">
        <v>8</v>
      </c>
      <c r="J14" s="3">
        <v>2</v>
      </c>
      <c r="K14" s="3">
        <v>1</v>
      </c>
      <c r="L14" s="3"/>
      <c r="M14" s="3">
        <v>1</v>
      </c>
      <c r="N14" s="3">
        <v>10</v>
      </c>
      <c r="O14" s="3">
        <v>1</v>
      </c>
      <c r="P14" s="3"/>
      <c r="Q14" s="3"/>
      <c r="R14" s="3">
        <v>1</v>
      </c>
      <c r="S14" s="3">
        <v>9</v>
      </c>
      <c r="T14" s="3">
        <v>3</v>
      </c>
      <c r="U14" s="3"/>
      <c r="V14" s="3"/>
      <c r="W14" s="3"/>
      <c r="X14" s="3"/>
      <c r="Y14" s="3"/>
      <c r="Z14" s="3"/>
      <c r="AA14" s="3"/>
      <c r="AB14" s="3"/>
      <c r="AC14" s="4">
        <f>(I14*0)+(N14*0)+(S14*0)+(X14*0)</f>
        <v>0</v>
      </c>
      <c r="AD14" s="1">
        <f>(J14*1)+(O14*1)+(T14*1)+(Y14*1)</f>
        <v>6</v>
      </c>
      <c r="AE14" s="1">
        <f>(K14*2)+(P14*2)+(U14*2)+(Z14*2)</f>
        <v>2</v>
      </c>
      <c r="AF14" s="1">
        <f>(L14*3)+(Q14*3)+(V14*3)+(AA14*3)</f>
        <v>0</v>
      </c>
      <c r="AG14" s="1">
        <f>(M14*5)+(R14*5)+(W14*5)+(AB14*5)</f>
        <v>10</v>
      </c>
      <c r="AH14" s="28">
        <v>0.43611111111111112</v>
      </c>
      <c r="AI14" s="30">
        <v>0.65277777777777779</v>
      </c>
      <c r="AJ14" s="28">
        <f>AI14-AH14</f>
        <v>0.21666666666666667</v>
      </c>
    </row>
    <row r="15" spans="1:36">
      <c r="A15" s="1"/>
      <c r="B15" s="1">
        <v>11</v>
      </c>
      <c r="C15" s="1" t="s">
        <v>125</v>
      </c>
      <c r="D15" s="1"/>
      <c r="E15" s="1">
        <v>48</v>
      </c>
      <c r="F15" s="1"/>
      <c r="G15" s="1">
        <f>AC15+AD15+AE15+AF15+AG15+F15+H15</f>
        <v>26</v>
      </c>
      <c r="H15" s="1"/>
      <c r="I15" s="3">
        <v>7</v>
      </c>
      <c r="J15" s="3">
        <v>4</v>
      </c>
      <c r="K15" s="3">
        <v>1</v>
      </c>
      <c r="L15" s="3"/>
      <c r="M15" s="3"/>
      <c r="N15" s="3">
        <v>7</v>
      </c>
      <c r="O15" s="3">
        <v>3</v>
      </c>
      <c r="P15" s="3">
        <v>1</v>
      </c>
      <c r="Q15" s="3"/>
      <c r="R15" s="3">
        <v>1</v>
      </c>
      <c r="S15" s="3">
        <v>7</v>
      </c>
      <c r="T15" s="3">
        <v>3</v>
      </c>
      <c r="U15" s="3">
        <v>1</v>
      </c>
      <c r="V15" s="3"/>
      <c r="W15" s="3">
        <v>1</v>
      </c>
      <c r="X15" s="3"/>
      <c r="Y15" s="3"/>
      <c r="Z15" s="3"/>
      <c r="AA15" s="3"/>
      <c r="AB15" s="3"/>
      <c r="AC15" s="4">
        <f>(I15*0)+(N15*0)+(S15*0)+(X15*0)</f>
        <v>0</v>
      </c>
      <c r="AD15" s="1">
        <f>(J15*1)+(O15*1)+(T15*1)+(Y15*1)</f>
        <v>10</v>
      </c>
      <c r="AE15" s="1">
        <f>(K15*2)+(P15*2)+(U15*2)+(Z15*2)</f>
        <v>6</v>
      </c>
      <c r="AF15" s="1">
        <f>(L15*3)+(Q15*3)+(V15*3)+(AA15*3)</f>
        <v>0</v>
      </c>
      <c r="AG15" s="1">
        <f>(M15*5)+(R15*5)+(W15*5)+(AB15*5)</f>
        <v>10</v>
      </c>
      <c r="AH15" s="28">
        <v>0.4291666666666667</v>
      </c>
      <c r="AI15" s="28">
        <v>0.65277777777777779</v>
      </c>
      <c r="AJ15" s="28">
        <f>AI15-AH15</f>
        <v>0.22361111111111109</v>
      </c>
    </row>
    <row r="16" spans="1:36">
      <c r="A16" s="1"/>
      <c r="B16" s="1">
        <v>6</v>
      </c>
      <c r="C16" s="1" t="s">
        <v>36</v>
      </c>
      <c r="D16" s="1"/>
      <c r="E16" s="1">
        <v>25</v>
      </c>
      <c r="F16" s="1"/>
      <c r="G16" s="1">
        <f>AC16+AD16+AE16+AF16+AG16+F16+H16</f>
        <v>44</v>
      </c>
      <c r="H16" s="1"/>
      <c r="I16" s="3">
        <v>3</v>
      </c>
      <c r="J16" s="3">
        <v>3</v>
      </c>
      <c r="K16" s="3">
        <v>4</v>
      </c>
      <c r="L16" s="3">
        <v>1</v>
      </c>
      <c r="M16" s="3">
        <v>1</v>
      </c>
      <c r="N16" s="3">
        <v>3</v>
      </c>
      <c r="O16" s="3">
        <v>5</v>
      </c>
      <c r="P16" s="3">
        <v>1</v>
      </c>
      <c r="Q16" s="3">
        <v>1</v>
      </c>
      <c r="R16" s="3">
        <v>2</v>
      </c>
      <c r="S16" s="3">
        <v>7</v>
      </c>
      <c r="T16" s="3">
        <v>3</v>
      </c>
      <c r="U16" s="3">
        <v>1</v>
      </c>
      <c r="V16" s="3"/>
      <c r="W16" s="3"/>
      <c r="X16" s="3"/>
      <c r="Y16" s="3"/>
      <c r="Z16" s="3"/>
      <c r="AA16" s="3"/>
      <c r="AB16" s="3"/>
      <c r="AC16" s="4">
        <f>(I16*0)+(N16*0)+(S16*0)+(X16*0)</f>
        <v>0</v>
      </c>
      <c r="AD16" s="1">
        <f>(J16*1)+(O16*1)+(T16*1)+(Y16*1)</f>
        <v>11</v>
      </c>
      <c r="AE16" s="1">
        <f>(K16*2)+(P16*2)+(U16*2)+(Z16*2)</f>
        <v>12</v>
      </c>
      <c r="AF16" s="1">
        <f>(L16*3)+(Q16*3)+(V16*3)+(AA16*3)</f>
        <v>6</v>
      </c>
      <c r="AG16" s="1">
        <f>(M16*5)+(R16*5)+(W16*5)+(AB16*5)</f>
        <v>15</v>
      </c>
      <c r="AH16" s="28">
        <v>0.43055555555555558</v>
      </c>
      <c r="AI16" s="28">
        <v>0.65277777777777779</v>
      </c>
      <c r="AJ16" s="28">
        <f>AI16-AH16</f>
        <v>0.22222222222222221</v>
      </c>
    </row>
    <row r="17" spans="1:36">
      <c r="A17" s="1"/>
      <c r="B17" s="1">
        <v>10</v>
      </c>
      <c r="C17" s="1" t="s">
        <v>37</v>
      </c>
      <c r="D17" s="1"/>
      <c r="E17" s="1">
        <v>31</v>
      </c>
      <c r="F17" s="1"/>
      <c r="G17" s="1">
        <f>AC17+AD17+AE17+AF17+AG17+F17+H17</f>
        <v>45</v>
      </c>
      <c r="H17" s="1"/>
      <c r="I17" s="3">
        <v>5</v>
      </c>
      <c r="J17" s="3">
        <v>4</v>
      </c>
      <c r="K17" s="3">
        <v>2</v>
      </c>
      <c r="L17" s="3"/>
      <c r="M17" s="3">
        <v>1</v>
      </c>
      <c r="N17" s="3">
        <v>3</v>
      </c>
      <c r="O17" s="3">
        <v>4</v>
      </c>
      <c r="P17" s="3">
        <v>1</v>
      </c>
      <c r="Q17" s="3">
        <v>3</v>
      </c>
      <c r="R17" s="3">
        <v>1</v>
      </c>
      <c r="S17" s="3">
        <v>7</v>
      </c>
      <c r="T17" s="3">
        <v>4</v>
      </c>
      <c r="U17" s="3"/>
      <c r="V17" s="3">
        <v>1</v>
      </c>
      <c r="W17" s="3">
        <v>1</v>
      </c>
      <c r="X17" s="3"/>
      <c r="Y17" s="3"/>
      <c r="Z17" s="3"/>
      <c r="AA17" s="3"/>
      <c r="AB17" s="3"/>
      <c r="AC17" s="4">
        <f>(I17*0)+(N17*0)+(S17*0)+(X17*0)</f>
        <v>0</v>
      </c>
      <c r="AD17" s="1">
        <f>(J17*1)+(O17*1)+(T17*1)+(Y17*1)</f>
        <v>12</v>
      </c>
      <c r="AE17" s="1">
        <f>(K17*2)+(P17*2)+(U17*2)+(Z17*2)</f>
        <v>6</v>
      </c>
      <c r="AF17" s="1">
        <f>(L17*3)+(Q17*3)+(V17*3)+(AA17*3)</f>
        <v>12</v>
      </c>
      <c r="AG17" s="1">
        <f>(M17*5)+(R17*5)+(W17*5)+(AB17*5)</f>
        <v>15</v>
      </c>
      <c r="AH17" s="28">
        <v>0.43541666666666662</v>
      </c>
      <c r="AI17" s="28">
        <v>0.62222222222222223</v>
      </c>
      <c r="AJ17" s="28">
        <f>AI17-AH17</f>
        <v>0.18680555555555561</v>
      </c>
    </row>
    <row r="18" spans="1:36">
      <c r="A18" s="1"/>
      <c r="B18" s="1">
        <v>12</v>
      </c>
      <c r="C18" s="1"/>
      <c r="D18" s="1"/>
      <c r="E18" s="1"/>
      <c r="F18" s="1"/>
      <c r="G18" s="1">
        <f t="shared" ref="G11:G25" si="0">AC18+AD18+AE18+AF18+AG18+F18+H18</f>
        <v>0</v>
      </c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4">
        <f t="shared" ref="AC12:AC34" si="1">(I18*0)+(N18*0)+(S18*0)+(X18*0)</f>
        <v>0</v>
      </c>
      <c r="AD18" s="1">
        <f t="shared" ref="AD12:AD34" si="2">(J18*1)+(O18*1)+(T18*1)+(Y18*1)</f>
        <v>0</v>
      </c>
      <c r="AE18" s="1">
        <f t="shared" ref="AE12:AE34" si="3">(K18*2)+(P18*2)+(U18*2)+(Z18*2)</f>
        <v>0</v>
      </c>
      <c r="AF18" s="1">
        <f t="shared" ref="AF12:AF34" si="4">(L18*3)+(Q18*3)+(V18*3)+(AA18*3)</f>
        <v>0</v>
      </c>
      <c r="AG18" s="1">
        <f t="shared" ref="AG12:AG34" si="5">(M18*5)+(R18*5)+(W18*5)+(AB18*5)</f>
        <v>0</v>
      </c>
      <c r="AJ18" s="28">
        <f t="shared" ref="AJ12:AJ26" si="6">AI18-AH18</f>
        <v>0</v>
      </c>
    </row>
    <row r="19" spans="1:36">
      <c r="A19" s="1"/>
      <c r="B19" s="1">
        <v>13</v>
      </c>
      <c r="C19" s="1"/>
      <c r="D19" s="1"/>
      <c r="E19" s="1"/>
      <c r="F19" s="1"/>
      <c r="G19" s="1">
        <f t="shared" si="0"/>
        <v>0</v>
      </c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4">
        <f t="shared" si="1"/>
        <v>0</v>
      </c>
      <c r="AD19" s="1">
        <f t="shared" si="2"/>
        <v>0</v>
      </c>
      <c r="AE19" s="1">
        <f t="shared" si="3"/>
        <v>0</v>
      </c>
      <c r="AF19" s="1">
        <f t="shared" si="4"/>
        <v>0</v>
      </c>
      <c r="AG19" s="1">
        <f t="shared" si="5"/>
        <v>0</v>
      </c>
      <c r="AJ19" s="28">
        <f t="shared" si="6"/>
        <v>0</v>
      </c>
    </row>
    <row r="20" spans="1:36">
      <c r="A20" s="1"/>
      <c r="B20" s="1">
        <v>14</v>
      </c>
      <c r="C20" s="1"/>
      <c r="D20" s="1"/>
      <c r="E20" s="1"/>
      <c r="F20" s="1"/>
      <c r="G20" s="1">
        <f t="shared" si="0"/>
        <v>0</v>
      </c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">
        <f t="shared" si="1"/>
        <v>0</v>
      </c>
      <c r="AD20" s="1">
        <f t="shared" si="2"/>
        <v>0</v>
      </c>
      <c r="AE20" s="1">
        <f t="shared" si="3"/>
        <v>0</v>
      </c>
      <c r="AF20" s="1">
        <f t="shared" si="4"/>
        <v>0</v>
      </c>
      <c r="AG20" s="1">
        <f t="shared" si="5"/>
        <v>0</v>
      </c>
      <c r="AJ20" s="28">
        <f t="shared" si="6"/>
        <v>0</v>
      </c>
    </row>
    <row r="21" spans="1:36">
      <c r="A21" s="1"/>
      <c r="B21" s="1">
        <v>15</v>
      </c>
      <c r="C21" s="1"/>
      <c r="D21" s="1"/>
      <c r="E21" s="1"/>
      <c r="F21" s="1"/>
      <c r="G21" s="1">
        <f t="shared" si="0"/>
        <v>0</v>
      </c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>
        <f t="shared" si="1"/>
        <v>0</v>
      </c>
      <c r="AD21" s="1">
        <f t="shared" si="2"/>
        <v>0</v>
      </c>
      <c r="AE21" s="1">
        <f t="shared" si="3"/>
        <v>0</v>
      </c>
      <c r="AF21" s="1">
        <f t="shared" si="4"/>
        <v>0</v>
      </c>
      <c r="AG21" s="1">
        <f t="shared" si="5"/>
        <v>0</v>
      </c>
      <c r="AJ21" s="28">
        <f t="shared" si="6"/>
        <v>0</v>
      </c>
    </row>
    <row r="22" spans="1:36">
      <c r="A22" s="1"/>
      <c r="B22" s="1">
        <v>16</v>
      </c>
      <c r="C22" s="1"/>
      <c r="D22" s="1"/>
      <c r="E22" s="1"/>
      <c r="F22" s="1"/>
      <c r="G22" s="1">
        <f t="shared" si="0"/>
        <v>0</v>
      </c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4">
        <f t="shared" si="1"/>
        <v>0</v>
      </c>
      <c r="AD22" s="1">
        <f t="shared" si="2"/>
        <v>0</v>
      </c>
      <c r="AE22" s="1">
        <f t="shared" si="3"/>
        <v>0</v>
      </c>
      <c r="AF22" s="1">
        <f t="shared" si="4"/>
        <v>0</v>
      </c>
      <c r="AG22" s="1">
        <f t="shared" si="5"/>
        <v>0</v>
      </c>
      <c r="AJ22" s="28">
        <f t="shared" si="6"/>
        <v>0</v>
      </c>
    </row>
    <row r="23" spans="1:36">
      <c r="A23" s="1"/>
      <c r="B23" s="1">
        <v>17</v>
      </c>
      <c r="C23" s="1"/>
      <c r="D23" s="1"/>
      <c r="E23" s="1"/>
      <c r="F23" s="1"/>
      <c r="G23" s="1">
        <f t="shared" si="0"/>
        <v>0</v>
      </c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>
        <f t="shared" si="1"/>
        <v>0</v>
      </c>
      <c r="AD23" s="1">
        <f t="shared" si="2"/>
        <v>0</v>
      </c>
      <c r="AE23" s="1">
        <f t="shared" si="3"/>
        <v>0</v>
      </c>
      <c r="AF23" s="1">
        <f t="shared" si="4"/>
        <v>0</v>
      </c>
      <c r="AG23" s="1">
        <f t="shared" si="5"/>
        <v>0</v>
      </c>
      <c r="AJ23" s="28">
        <f t="shared" si="6"/>
        <v>0</v>
      </c>
    </row>
    <row r="24" spans="1:36">
      <c r="A24" s="1"/>
      <c r="B24" s="1">
        <v>18</v>
      </c>
      <c r="C24" s="1"/>
      <c r="D24" s="1"/>
      <c r="E24" s="1"/>
      <c r="F24" s="1"/>
      <c r="G24" s="1">
        <f t="shared" si="0"/>
        <v>0</v>
      </c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>
        <f t="shared" si="1"/>
        <v>0</v>
      </c>
      <c r="AD24" s="1">
        <f t="shared" si="2"/>
        <v>0</v>
      </c>
      <c r="AE24" s="1">
        <f t="shared" si="3"/>
        <v>0</v>
      </c>
      <c r="AF24" s="1">
        <f t="shared" si="4"/>
        <v>0</v>
      </c>
      <c r="AG24" s="1">
        <f t="shared" si="5"/>
        <v>0</v>
      </c>
      <c r="AJ24" s="28">
        <f t="shared" si="6"/>
        <v>0</v>
      </c>
    </row>
    <row r="25" spans="1:36">
      <c r="A25" s="1"/>
      <c r="B25" s="1">
        <v>19</v>
      </c>
      <c r="C25" s="1"/>
      <c r="D25" s="1"/>
      <c r="E25" s="1"/>
      <c r="F25" s="1"/>
      <c r="G25" s="1">
        <f t="shared" si="0"/>
        <v>0</v>
      </c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>
        <f t="shared" si="1"/>
        <v>0</v>
      </c>
      <c r="AD25" s="1">
        <f t="shared" si="2"/>
        <v>0</v>
      </c>
      <c r="AE25" s="1">
        <f t="shared" si="3"/>
        <v>0</v>
      </c>
      <c r="AF25" s="1">
        <f t="shared" si="4"/>
        <v>0</v>
      </c>
      <c r="AG25" s="1">
        <f t="shared" si="5"/>
        <v>0</v>
      </c>
      <c r="AJ25" s="28">
        <f t="shared" si="6"/>
        <v>0</v>
      </c>
    </row>
    <row r="26" spans="1:36">
      <c r="A26" s="1"/>
      <c r="B26" s="1">
        <v>20</v>
      </c>
      <c r="C26" s="1"/>
      <c r="D26" s="1"/>
      <c r="E26" s="1"/>
      <c r="F26" s="1"/>
      <c r="G26" s="1">
        <f t="shared" ref="G26:G34" si="7">AC26+AD26+AE26+AF26+AG26</f>
        <v>0</v>
      </c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>
        <f t="shared" si="1"/>
        <v>0</v>
      </c>
      <c r="AD26" s="1">
        <f t="shared" si="2"/>
        <v>0</v>
      </c>
      <c r="AE26" s="1">
        <f t="shared" si="3"/>
        <v>0</v>
      </c>
      <c r="AF26" s="1">
        <f t="shared" si="4"/>
        <v>0</v>
      </c>
      <c r="AG26" s="1">
        <f t="shared" si="5"/>
        <v>0</v>
      </c>
      <c r="AJ26" s="28">
        <f t="shared" si="6"/>
        <v>0</v>
      </c>
    </row>
    <row r="27" spans="1:36">
      <c r="A27" s="1"/>
      <c r="B27" s="1">
        <v>21</v>
      </c>
      <c r="C27" s="1"/>
      <c r="D27" s="1"/>
      <c r="E27" s="1"/>
      <c r="F27" s="1"/>
      <c r="G27" s="1">
        <f t="shared" si="7"/>
        <v>0</v>
      </c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>
        <f t="shared" si="1"/>
        <v>0</v>
      </c>
      <c r="AD27" s="1">
        <f t="shared" si="2"/>
        <v>0</v>
      </c>
      <c r="AE27" s="1">
        <f t="shared" si="3"/>
        <v>0</v>
      </c>
      <c r="AF27" s="1">
        <f t="shared" si="4"/>
        <v>0</v>
      </c>
      <c r="AG27" s="1">
        <f t="shared" si="5"/>
        <v>0</v>
      </c>
    </row>
    <row r="28" spans="1:36">
      <c r="A28" s="1"/>
      <c r="B28" s="1">
        <v>22</v>
      </c>
      <c r="C28" s="1"/>
      <c r="D28" s="1"/>
      <c r="E28" s="1"/>
      <c r="F28" s="1"/>
      <c r="G28" s="1">
        <f t="shared" si="7"/>
        <v>0</v>
      </c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>
        <f t="shared" si="1"/>
        <v>0</v>
      </c>
      <c r="AD28" s="1">
        <f t="shared" si="2"/>
        <v>0</v>
      </c>
      <c r="AE28" s="1">
        <f t="shared" si="3"/>
        <v>0</v>
      </c>
      <c r="AF28" s="1">
        <f t="shared" si="4"/>
        <v>0</v>
      </c>
      <c r="AG28" s="1">
        <f t="shared" si="5"/>
        <v>0</v>
      </c>
    </row>
    <row r="29" spans="1:36">
      <c r="A29" s="1"/>
      <c r="B29" s="1">
        <v>23</v>
      </c>
      <c r="C29" s="1"/>
      <c r="D29" s="1"/>
      <c r="E29" s="1"/>
      <c r="F29" s="1"/>
      <c r="G29" s="1">
        <f t="shared" si="7"/>
        <v>0</v>
      </c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>
        <f t="shared" si="1"/>
        <v>0</v>
      </c>
      <c r="AD29" s="1">
        <f t="shared" si="2"/>
        <v>0</v>
      </c>
      <c r="AE29" s="1">
        <f t="shared" si="3"/>
        <v>0</v>
      </c>
      <c r="AF29" s="1">
        <f t="shared" si="4"/>
        <v>0</v>
      </c>
      <c r="AG29" s="1">
        <f t="shared" si="5"/>
        <v>0</v>
      </c>
    </row>
    <row r="30" spans="1:36">
      <c r="A30" s="1"/>
      <c r="B30" s="1">
        <v>24</v>
      </c>
      <c r="C30" s="1"/>
      <c r="D30" s="1"/>
      <c r="E30" s="1"/>
      <c r="F30" s="1"/>
      <c r="G30" s="1">
        <f t="shared" si="7"/>
        <v>0</v>
      </c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>
        <f t="shared" si="1"/>
        <v>0</v>
      </c>
      <c r="AD30" s="1">
        <f t="shared" si="2"/>
        <v>0</v>
      </c>
      <c r="AE30" s="1">
        <f t="shared" si="3"/>
        <v>0</v>
      </c>
      <c r="AF30" s="1">
        <f t="shared" si="4"/>
        <v>0</v>
      </c>
      <c r="AG30" s="1">
        <f t="shared" si="5"/>
        <v>0</v>
      </c>
    </row>
    <row r="31" spans="1:36">
      <c r="A31" s="1"/>
      <c r="B31" s="1">
        <v>25</v>
      </c>
      <c r="C31" s="1"/>
      <c r="D31" s="1"/>
      <c r="E31" s="1"/>
      <c r="F31" s="1"/>
      <c r="G31" s="1">
        <f t="shared" si="7"/>
        <v>0</v>
      </c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>
        <f t="shared" si="1"/>
        <v>0</v>
      </c>
      <c r="AD31" s="1">
        <f t="shared" si="2"/>
        <v>0</v>
      </c>
      <c r="AE31" s="1">
        <f t="shared" si="3"/>
        <v>0</v>
      </c>
      <c r="AF31" s="1">
        <f t="shared" si="4"/>
        <v>0</v>
      </c>
      <c r="AG31" s="1">
        <f t="shared" si="5"/>
        <v>0</v>
      </c>
    </row>
    <row r="32" spans="1:36">
      <c r="A32" s="1"/>
      <c r="B32" s="1">
        <v>26</v>
      </c>
      <c r="C32" s="1"/>
      <c r="D32" s="1"/>
      <c r="E32" s="1"/>
      <c r="F32" s="1"/>
      <c r="G32" s="1">
        <f t="shared" si="7"/>
        <v>0</v>
      </c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>
        <f t="shared" si="1"/>
        <v>0</v>
      </c>
      <c r="AD32" s="1">
        <f t="shared" si="2"/>
        <v>0</v>
      </c>
      <c r="AE32" s="1">
        <f t="shared" si="3"/>
        <v>0</v>
      </c>
      <c r="AF32" s="1">
        <f t="shared" si="4"/>
        <v>0</v>
      </c>
      <c r="AG32" s="1">
        <f t="shared" si="5"/>
        <v>0</v>
      </c>
    </row>
    <row r="33" spans="1:33">
      <c r="A33" s="1"/>
      <c r="B33" s="1">
        <v>27</v>
      </c>
      <c r="C33" s="1"/>
      <c r="D33" s="1"/>
      <c r="E33" s="1"/>
      <c r="F33" s="1"/>
      <c r="G33" s="1">
        <f t="shared" si="7"/>
        <v>0</v>
      </c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>
        <f t="shared" si="1"/>
        <v>0</v>
      </c>
      <c r="AD33" s="1">
        <f t="shared" si="2"/>
        <v>0</v>
      </c>
      <c r="AE33" s="1">
        <f t="shared" si="3"/>
        <v>0</v>
      </c>
      <c r="AF33" s="1">
        <f t="shared" si="4"/>
        <v>0</v>
      </c>
      <c r="AG33" s="1">
        <f t="shared" si="5"/>
        <v>0</v>
      </c>
    </row>
    <row r="34" spans="1:33">
      <c r="A34" s="1"/>
      <c r="B34" s="1">
        <v>28</v>
      </c>
      <c r="C34" s="1"/>
      <c r="D34" s="1"/>
      <c r="E34" s="1"/>
      <c r="F34" s="1"/>
      <c r="G34" s="1">
        <f t="shared" si="7"/>
        <v>0</v>
      </c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>
        <f t="shared" si="1"/>
        <v>0</v>
      </c>
      <c r="AD34" s="1">
        <f t="shared" si="2"/>
        <v>0</v>
      </c>
      <c r="AE34" s="1">
        <f t="shared" si="3"/>
        <v>0</v>
      </c>
      <c r="AF34" s="1">
        <f t="shared" si="4"/>
        <v>0</v>
      </c>
      <c r="AG34" s="1">
        <f t="shared" si="5"/>
        <v>0</v>
      </c>
    </row>
  </sheetData>
  <sortState ref="A11:AJ17">
    <sortCondition ref="G11:G17"/>
  </sortState>
  <mergeCells count="10">
    <mergeCell ref="AC9:AG9"/>
    <mergeCell ref="A1:J1"/>
    <mergeCell ref="N1:AG1"/>
    <mergeCell ref="A2:AG2"/>
    <mergeCell ref="A3:AG3"/>
    <mergeCell ref="A9:G9"/>
    <mergeCell ref="I9:M9"/>
    <mergeCell ref="N9:R9"/>
    <mergeCell ref="S9:W9"/>
    <mergeCell ref="X9:AB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J28"/>
  <sheetViews>
    <sheetView topLeftCell="D4" workbookViewId="0">
      <selection sqref="A1:AG26"/>
    </sheetView>
  </sheetViews>
  <sheetFormatPr baseColWidth="10" defaultRowHeight="15"/>
  <cols>
    <col min="1" max="1" width="4.140625" customWidth="1"/>
    <col min="2" max="2" width="4.5703125" customWidth="1"/>
    <col min="3" max="3" width="32.42578125" customWidth="1"/>
    <col min="4" max="4" width="16.28515625" customWidth="1"/>
    <col min="5" max="5" width="5.42578125" customWidth="1"/>
    <col min="6" max="6" width="9.5703125" customWidth="1"/>
    <col min="7" max="8" width="14" customWidth="1"/>
    <col min="9" max="9" width="5" customWidth="1"/>
    <col min="10" max="10" width="3.85546875" customWidth="1"/>
    <col min="11" max="11" width="3.7109375" customWidth="1"/>
    <col min="12" max="12" width="4" customWidth="1"/>
    <col min="13" max="23" width="3.85546875" customWidth="1"/>
    <col min="24" max="28" width="3.85546875" hidden="1" customWidth="1"/>
    <col min="29" max="29" width="7" customWidth="1"/>
    <col min="30" max="30" width="5.85546875" customWidth="1"/>
    <col min="31" max="31" width="5.5703125" customWidth="1"/>
    <col min="32" max="32" width="5" customWidth="1"/>
    <col min="33" max="33" width="5.85546875" customWidth="1"/>
    <col min="34" max="35" width="11.42578125" style="28"/>
  </cols>
  <sheetData>
    <row r="1" spans="1:36" ht="32.25" customHeight="1" thickBot="1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25"/>
      <c r="L1" s="26"/>
      <c r="M1" s="27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6" ht="38.25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6" ht="61.5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6" spans="1:36" s="10" customFormat="1" ht="15" customHeight="1">
      <c r="AH6" s="29"/>
      <c r="AI6" s="29"/>
    </row>
    <row r="9" spans="1:36">
      <c r="A9" s="59" t="s">
        <v>78</v>
      </c>
      <c r="B9" s="60"/>
      <c r="C9" s="60"/>
      <c r="D9" s="60"/>
      <c r="E9" s="60"/>
      <c r="F9" s="60"/>
      <c r="G9" s="61"/>
      <c r="H9" s="11"/>
      <c r="I9" s="59" t="s">
        <v>2</v>
      </c>
      <c r="J9" s="60"/>
      <c r="K9" s="60"/>
      <c r="L9" s="60"/>
      <c r="M9" s="61"/>
      <c r="N9" s="62" t="s">
        <v>3</v>
      </c>
      <c r="O9" s="62"/>
      <c r="P9" s="62"/>
      <c r="Q9" s="62"/>
      <c r="R9" s="62"/>
      <c r="S9" s="62" t="s">
        <v>4</v>
      </c>
      <c r="T9" s="62"/>
      <c r="U9" s="62"/>
      <c r="V9" s="62"/>
      <c r="W9" s="62"/>
      <c r="X9" s="62" t="s">
        <v>5</v>
      </c>
      <c r="Y9" s="62"/>
      <c r="Z9" s="62"/>
      <c r="AA9" s="62"/>
      <c r="AB9" s="62"/>
      <c r="AC9" s="59"/>
      <c r="AD9" s="60"/>
      <c r="AE9" s="60"/>
      <c r="AF9" s="60"/>
      <c r="AG9" s="61"/>
      <c r="AH9" s="28" t="s">
        <v>74</v>
      </c>
      <c r="AI9" s="30" t="s">
        <v>75</v>
      </c>
      <c r="AJ9" t="s">
        <v>11</v>
      </c>
    </row>
    <row r="10" spans="1:36">
      <c r="A10" s="18" t="s">
        <v>8</v>
      </c>
      <c r="B10" s="19" t="s">
        <v>9</v>
      </c>
      <c r="C10" s="20" t="s">
        <v>0</v>
      </c>
      <c r="D10" s="20" t="s">
        <v>6</v>
      </c>
      <c r="E10" s="20" t="s">
        <v>7</v>
      </c>
      <c r="F10" s="20" t="s">
        <v>10</v>
      </c>
      <c r="G10" s="20" t="s">
        <v>1</v>
      </c>
      <c r="H10" s="20" t="s">
        <v>11</v>
      </c>
      <c r="I10" s="21">
        <v>0</v>
      </c>
      <c r="J10" s="21">
        <v>1</v>
      </c>
      <c r="K10" s="21">
        <v>2</v>
      </c>
      <c r="L10" s="21">
        <v>3</v>
      </c>
      <c r="M10" s="21">
        <v>5</v>
      </c>
      <c r="N10" s="22">
        <v>0</v>
      </c>
      <c r="O10" s="22">
        <v>1</v>
      </c>
      <c r="P10" s="22">
        <v>2</v>
      </c>
      <c r="Q10" s="22">
        <v>3</v>
      </c>
      <c r="R10" s="22">
        <v>5</v>
      </c>
      <c r="S10" s="22">
        <v>0</v>
      </c>
      <c r="T10" s="22">
        <v>1</v>
      </c>
      <c r="U10" s="22">
        <v>2</v>
      </c>
      <c r="V10" s="22">
        <v>3</v>
      </c>
      <c r="W10" s="22">
        <v>5</v>
      </c>
      <c r="X10" s="22">
        <v>0</v>
      </c>
      <c r="Y10" s="22">
        <v>1</v>
      </c>
      <c r="Z10" s="22">
        <v>2</v>
      </c>
      <c r="AA10" s="22">
        <v>3</v>
      </c>
      <c r="AB10" s="22">
        <v>5</v>
      </c>
      <c r="AC10" s="4">
        <v>0</v>
      </c>
      <c r="AD10" s="4">
        <v>1</v>
      </c>
      <c r="AE10" s="4">
        <v>2</v>
      </c>
      <c r="AF10" s="4">
        <v>3</v>
      </c>
      <c r="AG10" s="4">
        <v>5</v>
      </c>
      <c r="AI10" s="30"/>
    </row>
    <row r="11" spans="1:36" s="86" customFormat="1">
      <c r="A11" s="81"/>
      <c r="B11" s="81">
        <v>2</v>
      </c>
      <c r="C11" s="81" t="s">
        <v>39</v>
      </c>
      <c r="D11" s="81"/>
      <c r="E11" s="81">
        <v>43</v>
      </c>
      <c r="F11" s="81"/>
      <c r="G11" s="81">
        <f>AC11+AD11+AE11+AF11+AG11+F11+H11</f>
        <v>13</v>
      </c>
      <c r="H11" s="81"/>
      <c r="I11" s="82">
        <v>9</v>
      </c>
      <c r="J11" s="82">
        <v>2</v>
      </c>
      <c r="K11" s="82"/>
      <c r="L11" s="82">
        <v>1</v>
      </c>
      <c r="M11" s="82"/>
      <c r="N11" s="82">
        <v>9</v>
      </c>
      <c r="O11" s="82">
        <v>2</v>
      </c>
      <c r="P11" s="82"/>
      <c r="Q11" s="82"/>
      <c r="R11" s="82">
        <v>1</v>
      </c>
      <c r="S11" s="82">
        <v>11</v>
      </c>
      <c r="T11" s="82">
        <v>1</v>
      </c>
      <c r="U11" s="82"/>
      <c r="V11" s="82"/>
      <c r="W11" s="82"/>
      <c r="X11" s="82"/>
      <c r="Y11" s="82"/>
      <c r="Z11" s="82"/>
      <c r="AA11" s="82"/>
      <c r="AB11" s="82"/>
      <c r="AC11" s="83">
        <f>(I11*0)+(N11*0)+(S11*0)+(X11*0)</f>
        <v>0</v>
      </c>
      <c r="AD11" s="81">
        <f>(J11*1)+(O11*1)+(T11*1)+(Y11*1)</f>
        <v>5</v>
      </c>
      <c r="AE11" s="81">
        <f>(K11*2)+(P11*2)+(U11*2)+(Z11*2)</f>
        <v>0</v>
      </c>
      <c r="AF11" s="81">
        <f>(L11*3)+(Q11*3)+(V11*3)+(AA11*3)</f>
        <v>3</v>
      </c>
      <c r="AG11" s="81">
        <f>(M11*5)+(R11*5)+(W11*5)+(AB11*5)</f>
        <v>5</v>
      </c>
      <c r="AH11" s="84">
        <v>0.43402777777777773</v>
      </c>
      <c r="AI11" s="84">
        <v>0.65972222222222221</v>
      </c>
      <c r="AJ11" s="84">
        <f>AI11-AH11</f>
        <v>0.22569444444444448</v>
      </c>
    </row>
    <row r="12" spans="1:36">
      <c r="A12" s="1"/>
      <c r="B12" s="1">
        <v>24</v>
      </c>
      <c r="C12" s="1" t="s">
        <v>119</v>
      </c>
      <c r="D12" s="1"/>
      <c r="E12" s="1">
        <v>39</v>
      </c>
      <c r="F12" s="1"/>
      <c r="G12" s="1">
        <f>AC12+AD12+AE12+AF12+AG12</f>
        <v>15</v>
      </c>
      <c r="H12" s="1"/>
      <c r="I12" s="3">
        <v>6</v>
      </c>
      <c r="J12" s="3">
        <v>6</v>
      </c>
      <c r="K12" s="3"/>
      <c r="L12" s="3"/>
      <c r="M12" s="3"/>
      <c r="N12" s="3">
        <v>8</v>
      </c>
      <c r="O12" s="3">
        <v>4</v>
      </c>
      <c r="P12" s="3"/>
      <c r="Q12" s="3"/>
      <c r="R12" s="3"/>
      <c r="S12" s="3">
        <v>9</v>
      </c>
      <c r="T12" s="3">
        <v>2</v>
      </c>
      <c r="U12" s="3"/>
      <c r="V12" s="3">
        <v>1</v>
      </c>
      <c r="W12" s="3"/>
      <c r="X12" s="3"/>
      <c r="Y12" s="3"/>
      <c r="Z12" s="3"/>
      <c r="AA12" s="3"/>
      <c r="AB12" s="3"/>
      <c r="AC12" s="4">
        <f>(I12*0)+(N12*0)+(S12*0)+(X12*0)</f>
        <v>0</v>
      </c>
      <c r="AD12" s="1">
        <f>(J12*1)+(O12*1)+(T12*1)+(Y12*1)</f>
        <v>12</v>
      </c>
      <c r="AE12" s="1">
        <f>(K12*2)+(P12*2)+(U12*2)+(Z12*2)</f>
        <v>0</v>
      </c>
      <c r="AF12" s="1">
        <f>(L12*3)+(Q12*3)+(V12*3)+(AA12*3)</f>
        <v>3</v>
      </c>
      <c r="AG12" s="1">
        <f>(M12*5)+(R12*5)+(W12*5)+(AB12*5)</f>
        <v>0</v>
      </c>
      <c r="AH12" s="28">
        <v>0.42986111111111108</v>
      </c>
      <c r="AI12" s="28">
        <v>0.65972222222222221</v>
      </c>
      <c r="AJ12" s="28">
        <f>AI12-AH12</f>
        <v>0.22986111111111113</v>
      </c>
    </row>
    <row r="13" spans="1:36" s="80" customFormat="1">
      <c r="A13" s="76"/>
      <c r="B13" s="76">
        <v>1</v>
      </c>
      <c r="C13" s="76" t="s">
        <v>38</v>
      </c>
      <c r="D13" s="76"/>
      <c r="E13" s="76">
        <v>26</v>
      </c>
      <c r="F13" s="76"/>
      <c r="G13" s="76">
        <f>AC13+AD13+AE13+AF13+AG13+F13+H13</f>
        <v>16</v>
      </c>
      <c r="H13" s="76"/>
      <c r="I13" s="77">
        <v>7</v>
      </c>
      <c r="J13" s="77">
        <v>2</v>
      </c>
      <c r="K13" s="77">
        <v>2</v>
      </c>
      <c r="L13" s="77"/>
      <c r="M13" s="77">
        <v>1</v>
      </c>
      <c r="N13" s="77">
        <v>11</v>
      </c>
      <c r="O13" s="77">
        <v>2</v>
      </c>
      <c r="P13" s="77"/>
      <c r="Q13" s="77"/>
      <c r="R13" s="77"/>
      <c r="S13" s="77">
        <v>10</v>
      </c>
      <c r="T13" s="77">
        <v>1</v>
      </c>
      <c r="U13" s="77">
        <v>1</v>
      </c>
      <c r="V13" s="77"/>
      <c r="W13" s="77"/>
      <c r="X13" s="77"/>
      <c r="Y13" s="77"/>
      <c r="Z13" s="77"/>
      <c r="AA13" s="77"/>
      <c r="AB13" s="77"/>
      <c r="AC13" s="78">
        <f>(I13*0)+(N13*0)+(S13*0)+(X13*0)</f>
        <v>0</v>
      </c>
      <c r="AD13" s="76">
        <f>(J13*1)+(O13*1)+(T13*1)+(Y13*1)</f>
        <v>5</v>
      </c>
      <c r="AE13" s="76">
        <f>(K13*2)+(P13*2)+(U13*2)+(Z13*2)</f>
        <v>6</v>
      </c>
      <c r="AF13" s="76">
        <f>(L13*3)+(Q13*3)+(V13*3)+(AA13*3)</f>
        <v>0</v>
      </c>
      <c r="AG13" s="76">
        <f>(M13*5)+(R13*5)+(W13*5)+(AB13*5)</f>
        <v>5</v>
      </c>
      <c r="AH13" s="79">
        <v>0.42777777777777781</v>
      </c>
      <c r="AI13" s="87">
        <v>0.63611111111111118</v>
      </c>
      <c r="AJ13" s="79">
        <f>AI13-AH13</f>
        <v>0.20833333333333337</v>
      </c>
    </row>
    <row r="14" spans="1:36">
      <c r="A14" s="1"/>
      <c r="B14" s="1">
        <v>5</v>
      </c>
      <c r="C14" s="1" t="s">
        <v>41</v>
      </c>
      <c r="D14" s="1"/>
      <c r="E14" s="1">
        <v>55</v>
      </c>
      <c r="F14" s="1"/>
      <c r="G14" s="1">
        <f>AC14+AD14+AE14+AF14+AG14+F14+H14</f>
        <v>21</v>
      </c>
      <c r="H14" s="1"/>
      <c r="I14" s="3">
        <v>9</v>
      </c>
      <c r="J14" s="3">
        <v>1</v>
      </c>
      <c r="K14" s="3"/>
      <c r="L14" s="3">
        <v>1</v>
      </c>
      <c r="M14" s="3">
        <v>1</v>
      </c>
      <c r="N14" s="3">
        <v>10</v>
      </c>
      <c r="O14" s="3">
        <v>2</v>
      </c>
      <c r="P14" s="3"/>
      <c r="Q14" s="3"/>
      <c r="R14" s="3"/>
      <c r="S14" s="3">
        <v>9</v>
      </c>
      <c r="T14" s="3"/>
      <c r="U14" s="3">
        <v>1</v>
      </c>
      <c r="V14" s="3">
        <v>1</v>
      </c>
      <c r="W14" s="3">
        <v>1</v>
      </c>
      <c r="X14" s="3"/>
      <c r="Y14" s="3"/>
      <c r="Z14" s="3"/>
      <c r="AA14" s="3"/>
      <c r="AB14" s="3"/>
      <c r="AC14" s="4">
        <f>(I14*0)+(N14*0)+(S14*0)+(X14*0)</f>
        <v>0</v>
      </c>
      <c r="AD14" s="1">
        <f>(J14*1)+(O14*1)+(T14*1)+(Y14*1)</f>
        <v>3</v>
      </c>
      <c r="AE14" s="1">
        <f>(K14*2)+(P14*2)+(U14*2)+(Z14*2)</f>
        <v>2</v>
      </c>
      <c r="AF14" s="1">
        <f>(L14*3)+(Q14*3)+(V14*3)+(AA14*3)</f>
        <v>6</v>
      </c>
      <c r="AG14" s="1">
        <f>(M14*5)+(R14*5)+(W14*5)+(AB14*5)</f>
        <v>10</v>
      </c>
      <c r="AH14" s="28">
        <v>0.43124999999999997</v>
      </c>
      <c r="AI14" s="28">
        <v>0.66041666666666665</v>
      </c>
      <c r="AJ14" s="28">
        <f>AI14-AH14</f>
        <v>0.22916666666666669</v>
      </c>
    </row>
    <row r="15" spans="1:36">
      <c r="A15" s="1"/>
      <c r="B15" s="1">
        <v>13</v>
      </c>
      <c r="C15" s="1" t="s">
        <v>47</v>
      </c>
      <c r="D15" s="1"/>
      <c r="E15" s="1">
        <v>41</v>
      </c>
      <c r="F15" s="1"/>
      <c r="G15" s="1">
        <f>AC15+AD15+AE15+AF15+AG15+F15+H15</f>
        <v>21</v>
      </c>
      <c r="H15" s="1"/>
      <c r="I15" s="3">
        <v>8</v>
      </c>
      <c r="J15" s="3">
        <v>2</v>
      </c>
      <c r="K15" s="3">
        <v>1</v>
      </c>
      <c r="L15" s="3">
        <v>1</v>
      </c>
      <c r="M15" s="3"/>
      <c r="N15" s="3">
        <v>10</v>
      </c>
      <c r="O15" s="3"/>
      <c r="P15" s="3">
        <v>1</v>
      </c>
      <c r="Q15" s="3"/>
      <c r="R15" s="3">
        <v>1</v>
      </c>
      <c r="S15" s="3">
        <v>9</v>
      </c>
      <c r="T15" s="3">
        <v>1</v>
      </c>
      <c r="U15" s="3"/>
      <c r="V15" s="3">
        <v>2</v>
      </c>
      <c r="W15" s="3"/>
      <c r="X15" s="3"/>
      <c r="Y15" s="3"/>
      <c r="Z15" s="3"/>
      <c r="AA15" s="3"/>
      <c r="AB15" s="3"/>
      <c r="AC15" s="4">
        <f>(I15*0)+(N15*0)+(S15*0)+(X15*0)</f>
        <v>0</v>
      </c>
      <c r="AD15" s="1">
        <f>(J15*1)+(O15*1)+(T15*1)+(Y15*1)</f>
        <v>3</v>
      </c>
      <c r="AE15" s="1">
        <f>(K15*2)+(P15*2)+(U15*2)+(Z15*2)</f>
        <v>4</v>
      </c>
      <c r="AF15" s="1">
        <f>(L15*3)+(Q15*3)+(V15*3)+(AA15*3)</f>
        <v>9</v>
      </c>
      <c r="AG15" s="1">
        <f>(M15*5)+(R15*5)+(W15*5)+(AB15*5)</f>
        <v>5</v>
      </c>
      <c r="AH15" s="28">
        <v>0.43333333333333335</v>
      </c>
      <c r="AI15" s="28">
        <v>0.60833333333333328</v>
      </c>
      <c r="AJ15" s="28">
        <f>AI15-AH15</f>
        <v>0.17499999999999993</v>
      </c>
    </row>
    <row r="16" spans="1:36" s="80" customFormat="1">
      <c r="A16" s="1"/>
      <c r="B16" s="1">
        <v>7</v>
      </c>
      <c r="C16" s="1" t="s">
        <v>43</v>
      </c>
      <c r="D16" s="1"/>
      <c r="E16" s="1">
        <v>36</v>
      </c>
      <c r="F16" s="1"/>
      <c r="G16" s="1">
        <f>AC16+AD16+AE16+AF16+AG16+F16+H16</f>
        <v>22</v>
      </c>
      <c r="H16" s="1"/>
      <c r="I16" s="3">
        <v>3</v>
      </c>
      <c r="J16" s="3">
        <v>6</v>
      </c>
      <c r="K16" s="3">
        <v>2</v>
      </c>
      <c r="L16" s="3"/>
      <c r="M16" s="3">
        <v>1</v>
      </c>
      <c r="N16" s="3">
        <v>10</v>
      </c>
      <c r="O16" s="3">
        <v>1</v>
      </c>
      <c r="P16" s="3"/>
      <c r="Q16" s="3">
        <v>1</v>
      </c>
      <c r="R16" s="3"/>
      <c r="S16" s="3">
        <v>10</v>
      </c>
      <c r="T16" s="3">
        <v>1</v>
      </c>
      <c r="U16" s="3">
        <v>1</v>
      </c>
      <c r="V16" s="3"/>
      <c r="W16" s="3"/>
      <c r="X16" s="3"/>
      <c r="Y16" s="3"/>
      <c r="Z16" s="3"/>
      <c r="AA16" s="3"/>
      <c r="AB16" s="3"/>
      <c r="AC16" s="4">
        <f>(I16*0)+(N16*0)+(S16*0)+(X16*0)</f>
        <v>0</v>
      </c>
      <c r="AD16" s="1">
        <f>(J16*1)+(O16*1)+(T16*1)+(Y16*1)</f>
        <v>8</v>
      </c>
      <c r="AE16" s="1">
        <f>(K16*2)+(P16*2)+(U16*2)+(Z16*2)</f>
        <v>6</v>
      </c>
      <c r="AF16" s="1">
        <f>(L16*3)+(Q16*3)+(V16*3)+(AA16*3)</f>
        <v>3</v>
      </c>
      <c r="AG16" s="1">
        <f>(M16*5)+(R16*5)+(W16*5)+(AB16*5)</f>
        <v>5</v>
      </c>
      <c r="AH16" s="28">
        <v>0.4236111111111111</v>
      </c>
      <c r="AI16" s="28">
        <v>0.625</v>
      </c>
      <c r="AJ16" s="28">
        <f>AI16-AH16</f>
        <v>0.2013888888888889</v>
      </c>
    </row>
    <row r="17" spans="1:36" s="88" customFormat="1">
      <c r="A17" s="71"/>
      <c r="B17" s="71">
        <v>26</v>
      </c>
      <c r="C17" s="71" t="s">
        <v>121</v>
      </c>
      <c r="D17" s="71"/>
      <c r="E17" s="71">
        <v>57</v>
      </c>
      <c r="F17" s="71"/>
      <c r="G17" s="71">
        <f>AC17+AD17+AE17+AF17+AG17</f>
        <v>23</v>
      </c>
      <c r="H17" s="71"/>
      <c r="I17" s="72">
        <v>6</v>
      </c>
      <c r="J17" s="72">
        <v>4</v>
      </c>
      <c r="K17" s="72"/>
      <c r="L17" s="72">
        <v>1</v>
      </c>
      <c r="M17" s="72">
        <v>1</v>
      </c>
      <c r="N17" s="72">
        <v>9</v>
      </c>
      <c r="O17" s="72">
        <v>1</v>
      </c>
      <c r="P17" s="72">
        <v>2</v>
      </c>
      <c r="Q17" s="72"/>
      <c r="R17" s="72"/>
      <c r="S17" s="72">
        <v>6</v>
      </c>
      <c r="T17" s="72">
        <v>4</v>
      </c>
      <c r="U17" s="72">
        <v>1</v>
      </c>
      <c r="V17" s="72"/>
      <c r="W17" s="72"/>
      <c r="X17" s="72"/>
      <c r="Y17" s="72"/>
      <c r="Z17" s="72"/>
      <c r="AA17" s="72"/>
      <c r="AB17" s="72"/>
      <c r="AC17" s="73">
        <f>(I17*0)+(N17*0)+(S17*0)+(X17*0)</f>
        <v>0</v>
      </c>
      <c r="AD17" s="71">
        <f>(J17*1)+(O17*1)+(T17*1)+(Y17*1)</f>
        <v>9</v>
      </c>
      <c r="AE17" s="71">
        <f>(K17*2)+(P17*2)+(U17*2)+(Z17*2)</f>
        <v>6</v>
      </c>
      <c r="AF17" s="71">
        <f>(L17*3)+(Q17*3)+(V17*3)+(AA17*3)</f>
        <v>3</v>
      </c>
      <c r="AG17" s="71">
        <f>(M17*5)+(R17*5)+(W17*5)+(AB17*5)</f>
        <v>5</v>
      </c>
      <c r="AH17" s="74">
        <v>0.43263888888888885</v>
      </c>
      <c r="AI17" s="74">
        <v>0.63611111111111118</v>
      </c>
      <c r="AJ17" s="74">
        <f>AI17-AH17</f>
        <v>0.20347222222222233</v>
      </c>
    </row>
    <row r="18" spans="1:36">
      <c r="A18" s="1"/>
      <c r="B18" s="1">
        <v>3</v>
      </c>
      <c r="C18" s="1" t="s">
        <v>40</v>
      </c>
      <c r="D18" s="1"/>
      <c r="E18" s="1">
        <v>23</v>
      </c>
      <c r="F18" s="1"/>
      <c r="G18" s="1">
        <f>AC18+AD18+AE18+AF18+AG18+F18+H18</f>
        <v>24</v>
      </c>
      <c r="H18" s="1"/>
      <c r="I18" s="3">
        <v>6</v>
      </c>
      <c r="J18" s="3">
        <v>4</v>
      </c>
      <c r="K18" s="3">
        <v>1</v>
      </c>
      <c r="L18" s="3">
        <v>1</v>
      </c>
      <c r="M18" s="3"/>
      <c r="N18" s="3">
        <v>10</v>
      </c>
      <c r="O18" s="3">
        <v>2</v>
      </c>
      <c r="P18" s="3"/>
      <c r="Q18" s="3"/>
      <c r="R18" s="3"/>
      <c r="S18" s="3">
        <v>7</v>
      </c>
      <c r="T18" s="3">
        <v>3</v>
      </c>
      <c r="U18" s="3"/>
      <c r="V18" s="3"/>
      <c r="W18" s="3">
        <v>2</v>
      </c>
      <c r="X18" s="3"/>
      <c r="Y18" s="3"/>
      <c r="Z18" s="3"/>
      <c r="AA18" s="3"/>
      <c r="AB18" s="3"/>
      <c r="AC18" s="4">
        <f>(I18*0)+(N18*0)+(S18*0)+(X18*0)</f>
        <v>0</v>
      </c>
      <c r="AD18" s="1">
        <f>(J18*1)+(O18*1)+(T18*1)+(Y18*1)</f>
        <v>9</v>
      </c>
      <c r="AE18" s="1">
        <f>(K18*2)+(P18*2)+(U18*2)+(Z18*2)</f>
        <v>2</v>
      </c>
      <c r="AF18" s="1">
        <f>(L18*3)+(Q18*3)+(V18*3)+(AA18*3)</f>
        <v>3</v>
      </c>
      <c r="AG18" s="1">
        <f>(M18*5)+(R18*5)+(W18*5)+(AB18*5)</f>
        <v>10</v>
      </c>
      <c r="AH18" s="28">
        <v>0.42499999999999999</v>
      </c>
      <c r="AI18" s="28">
        <v>0.6069444444444444</v>
      </c>
      <c r="AJ18" s="28">
        <f>AI18-AH18</f>
        <v>0.18194444444444441</v>
      </c>
    </row>
    <row r="19" spans="1:36" ht="13.5" customHeight="1">
      <c r="A19" s="1"/>
      <c r="B19" s="1">
        <v>10</v>
      </c>
      <c r="C19" s="1" t="s">
        <v>45</v>
      </c>
      <c r="D19" s="1"/>
      <c r="E19" s="1">
        <v>47</v>
      </c>
      <c r="F19" s="1"/>
      <c r="G19" s="1">
        <f>AC19+AD19+AE19+AF19+AG19+F19+H19</f>
        <v>29</v>
      </c>
      <c r="H19" s="1"/>
      <c r="I19" s="3">
        <v>6</v>
      </c>
      <c r="J19" s="3">
        <v>2</v>
      </c>
      <c r="K19" s="3">
        <v>2</v>
      </c>
      <c r="L19" s="3">
        <v>1</v>
      </c>
      <c r="M19" s="3">
        <v>1</v>
      </c>
      <c r="N19" s="3">
        <v>4</v>
      </c>
      <c r="O19" s="3">
        <v>4</v>
      </c>
      <c r="P19" s="3">
        <v>3</v>
      </c>
      <c r="Q19" s="3">
        <v>1</v>
      </c>
      <c r="R19" s="3"/>
      <c r="S19" s="3">
        <v>11</v>
      </c>
      <c r="T19" s="3"/>
      <c r="U19" s="3">
        <v>1</v>
      </c>
      <c r="V19" s="3"/>
      <c r="W19" s="3"/>
      <c r="X19" s="3"/>
      <c r="Y19" s="3"/>
      <c r="Z19" s="3"/>
      <c r="AA19" s="3"/>
      <c r="AB19" s="3"/>
      <c r="AC19" s="4">
        <f>(I19*0)+(N19*0)+(S19*0)+(X19*0)</f>
        <v>0</v>
      </c>
      <c r="AD19" s="1">
        <f>(J19*1)+(O19*1)+(T19*1)+(Y19*1)</f>
        <v>6</v>
      </c>
      <c r="AE19" s="1">
        <f>(K19*2)+(P19*2)+(U19*2)+(Z19*2)</f>
        <v>12</v>
      </c>
      <c r="AF19" s="1">
        <f>(L19*3)+(Q19*3)+(V19*3)+(AA19*3)</f>
        <v>6</v>
      </c>
      <c r="AG19" s="1">
        <f>(M19*5)+(R19*5)+(W19*5)+(AB19*5)</f>
        <v>5</v>
      </c>
      <c r="AH19" s="28">
        <v>0.42291666666666666</v>
      </c>
      <c r="AI19" s="28">
        <v>0.64722222222222225</v>
      </c>
      <c r="AJ19" s="28">
        <f>AI19-AH19</f>
        <v>0.22430555555555559</v>
      </c>
    </row>
    <row r="20" spans="1:36">
      <c r="A20" s="1"/>
      <c r="B20" s="1">
        <v>22</v>
      </c>
      <c r="C20" s="1" t="s">
        <v>91</v>
      </c>
      <c r="D20" s="1" t="s">
        <v>92</v>
      </c>
      <c r="E20" s="1">
        <v>138</v>
      </c>
      <c r="F20" s="1"/>
      <c r="G20" s="1">
        <f>AC20+AD20+AE20+AF20+AG20</f>
        <v>29</v>
      </c>
      <c r="H20" s="1"/>
      <c r="I20" s="3">
        <v>5</v>
      </c>
      <c r="J20" s="3">
        <v>2</v>
      </c>
      <c r="K20" s="3">
        <v>2</v>
      </c>
      <c r="L20" s="3">
        <v>3</v>
      </c>
      <c r="M20" s="3"/>
      <c r="N20" s="3">
        <v>7</v>
      </c>
      <c r="O20" s="3">
        <v>5</v>
      </c>
      <c r="P20" s="3"/>
      <c r="Q20" s="3"/>
      <c r="R20" s="3"/>
      <c r="S20" s="3">
        <v>9</v>
      </c>
      <c r="T20" s="3">
        <v>1</v>
      </c>
      <c r="U20" s="3"/>
      <c r="V20" s="3">
        <v>1</v>
      </c>
      <c r="W20" s="3">
        <v>1</v>
      </c>
      <c r="X20" s="3"/>
      <c r="Y20" s="3"/>
      <c r="Z20" s="3"/>
      <c r="AA20" s="3"/>
      <c r="AB20" s="3"/>
      <c r="AC20" s="4">
        <f>(I20*0)+(N20*0)+(S20*0)+(X20*0)</f>
        <v>0</v>
      </c>
      <c r="AD20" s="1">
        <f>(J20*1)+(O20*1)+(T20*1)+(Y20*1)</f>
        <v>8</v>
      </c>
      <c r="AE20" s="1">
        <f>(K20*2)+(P20*2)+(U20*2)+(Z20*2)</f>
        <v>4</v>
      </c>
      <c r="AF20" s="1">
        <f>(L20*3)+(Q20*3)+(V20*3)+(AA20*3)</f>
        <v>12</v>
      </c>
      <c r="AG20" s="1">
        <f>(M20*5)+(R20*5)+(W20*5)+(AB20*5)</f>
        <v>5</v>
      </c>
      <c r="AH20" s="28">
        <v>0.43472222222222223</v>
      </c>
      <c r="AI20" s="28">
        <v>0.67708333333333337</v>
      </c>
      <c r="AJ20" s="28">
        <f>AI20-AH20</f>
        <v>0.24236111111111114</v>
      </c>
    </row>
    <row r="21" spans="1:36">
      <c r="A21" s="1"/>
      <c r="B21" s="1">
        <v>25</v>
      </c>
      <c r="C21" s="1" t="s">
        <v>120</v>
      </c>
      <c r="D21" s="1"/>
      <c r="E21" s="1">
        <v>54</v>
      </c>
      <c r="F21" s="1"/>
      <c r="G21" s="1">
        <f>AC21+AD21+AE21+AF21+AG21</f>
        <v>33</v>
      </c>
      <c r="H21" s="1"/>
      <c r="I21" s="3">
        <v>3</v>
      </c>
      <c r="J21" s="3">
        <v>4</v>
      </c>
      <c r="K21" s="3">
        <v>1</v>
      </c>
      <c r="L21" s="3">
        <v>2</v>
      </c>
      <c r="M21" s="3">
        <v>1</v>
      </c>
      <c r="N21" s="3">
        <v>6</v>
      </c>
      <c r="O21" s="3">
        <v>2</v>
      </c>
      <c r="P21" s="3">
        <v>3</v>
      </c>
      <c r="Q21" s="3"/>
      <c r="R21" s="3">
        <v>1</v>
      </c>
      <c r="S21" s="3">
        <v>9</v>
      </c>
      <c r="T21" s="3">
        <v>3</v>
      </c>
      <c r="U21" s="3"/>
      <c r="V21" s="3"/>
      <c r="W21" s="3"/>
      <c r="X21" s="3"/>
      <c r="Y21" s="3"/>
      <c r="Z21" s="3"/>
      <c r="AA21" s="3"/>
      <c r="AB21" s="3"/>
      <c r="AC21" s="4">
        <f>(I21*0)+(N21*0)+(S21*0)+(X21*0)</f>
        <v>0</v>
      </c>
      <c r="AD21" s="1">
        <f>(J21*1)+(O21*1)+(T21*1)+(Y21*1)</f>
        <v>9</v>
      </c>
      <c r="AE21" s="1">
        <f>(K21*2)+(P21*2)+(U21*2)+(Z21*2)</f>
        <v>8</v>
      </c>
      <c r="AF21" s="1">
        <f>(L21*3)+(Q21*3)+(V21*3)+(AA21*3)</f>
        <v>6</v>
      </c>
      <c r="AG21" s="1">
        <f>(M21*5)+(R21*5)+(W21*5)+(AB21*5)</f>
        <v>10</v>
      </c>
      <c r="AH21" s="28">
        <v>0.42291666666666666</v>
      </c>
      <c r="AI21" s="28">
        <v>0.64722222222222225</v>
      </c>
      <c r="AJ21" s="28">
        <f>AI21-AH21</f>
        <v>0.22430555555555559</v>
      </c>
    </row>
    <row r="22" spans="1:36">
      <c r="A22" s="1"/>
      <c r="B22" s="1">
        <v>9</v>
      </c>
      <c r="C22" s="1" t="s">
        <v>44</v>
      </c>
      <c r="D22" s="1"/>
      <c r="E22" s="1">
        <v>40</v>
      </c>
      <c r="F22" s="1"/>
      <c r="G22" s="1">
        <f>AC22+AD22+AE22+AF22+AG22+F22+H22</f>
        <v>37</v>
      </c>
      <c r="H22" s="1"/>
      <c r="I22" s="3">
        <v>4</v>
      </c>
      <c r="J22" s="3">
        <v>2</v>
      </c>
      <c r="K22" s="3">
        <v>2</v>
      </c>
      <c r="L22" s="3">
        <v>3</v>
      </c>
      <c r="M22" s="3">
        <v>1</v>
      </c>
      <c r="N22" s="3">
        <v>7</v>
      </c>
      <c r="O22" s="3">
        <v>3</v>
      </c>
      <c r="P22" s="3"/>
      <c r="Q22" s="3">
        <v>1</v>
      </c>
      <c r="R22" s="3">
        <v>1</v>
      </c>
      <c r="S22" s="3">
        <v>8</v>
      </c>
      <c r="T22" s="3">
        <v>3</v>
      </c>
      <c r="U22" s="3"/>
      <c r="V22" s="3">
        <v>1</v>
      </c>
      <c r="W22" s="3"/>
      <c r="X22" s="3"/>
      <c r="Y22" s="3"/>
      <c r="Z22" s="3"/>
      <c r="AA22" s="3"/>
      <c r="AB22" s="3"/>
      <c r="AC22" s="4">
        <f>(I22*0)+(N22*0)+(S22*0)+(X22*0)</f>
        <v>0</v>
      </c>
      <c r="AD22" s="1">
        <f>(J22*1)+(O22*1)+(T22*1)+(Y22*1)</f>
        <v>8</v>
      </c>
      <c r="AE22" s="1">
        <f>(K22*2)+(P22*2)+(U22*2)+(Z22*2)</f>
        <v>4</v>
      </c>
      <c r="AF22" s="1">
        <f>(L22*3)+(Q22*3)+(V22*3)+(AA22*3)</f>
        <v>15</v>
      </c>
      <c r="AG22" s="1">
        <f>(M22*5)+(R22*5)+(W22*5)+(AB22*5)</f>
        <v>10</v>
      </c>
      <c r="AH22" s="28">
        <v>0.42708333333333331</v>
      </c>
      <c r="AI22" s="28">
        <v>0.62222222222222223</v>
      </c>
      <c r="AJ22" s="28">
        <f>AI22-AH22</f>
        <v>0.19513888888888892</v>
      </c>
    </row>
    <row r="23" spans="1:36" s="75" customFormat="1">
      <c r="A23" s="1"/>
      <c r="B23" s="1">
        <v>11</v>
      </c>
      <c r="C23" s="1" t="s">
        <v>46</v>
      </c>
      <c r="D23" s="1"/>
      <c r="E23" s="1">
        <v>28</v>
      </c>
      <c r="F23" s="1"/>
      <c r="G23" s="1">
        <f>AC23+AD23+AE23+AF23+AG23+F23+H23</f>
        <v>69</v>
      </c>
      <c r="H23" s="1"/>
      <c r="I23" s="3">
        <v>2</v>
      </c>
      <c r="J23" s="3">
        <v>3</v>
      </c>
      <c r="K23" s="3">
        <v>1</v>
      </c>
      <c r="L23" s="3">
        <v>6</v>
      </c>
      <c r="M23" s="3"/>
      <c r="N23" s="3">
        <v>2</v>
      </c>
      <c r="O23" s="3">
        <v>3</v>
      </c>
      <c r="P23" s="3">
        <v>3</v>
      </c>
      <c r="Q23" s="3">
        <v>2</v>
      </c>
      <c r="R23" s="3">
        <v>2</v>
      </c>
      <c r="S23" s="3">
        <v>4</v>
      </c>
      <c r="T23" s="3">
        <v>2</v>
      </c>
      <c r="U23" s="3">
        <v>3</v>
      </c>
      <c r="V23" s="3">
        <v>1</v>
      </c>
      <c r="W23" s="3">
        <v>2</v>
      </c>
      <c r="X23" s="3"/>
      <c r="Y23" s="3"/>
      <c r="Z23" s="3"/>
      <c r="AA23" s="3"/>
      <c r="AB23" s="3"/>
      <c r="AC23" s="4">
        <f>(I23*0)+(N23*0)+(S23*0)+(X23*0)</f>
        <v>0</v>
      </c>
      <c r="AD23" s="1">
        <f>(J23*1)+(O23*1)+(T23*1)+(Y23*1)</f>
        <v>8</v>
      </c>
      <c r="AE23" s="1">
        <f>(K23*2)+(P23*2)+(U23*2)+(Z23*2)</f>
        <v>14</v>
      </c>
      <c r="AF23" s="1">
        <f>(L23*3)+(Q23*3)+(V23*3)+(AA23*3)</f>
        <v>27</v>
      </c>
      <c r="AG23" s="1">
        <f>(M23*5)+(R23*5)+(W23*5)+(AB23*5)</f>
        <v>20</v>
      </c>
      <c r="AH23" s="28">
        <v>0.43055555555555558</v>
      </c>
      <c r="AI23" s="28">
        <v>0.625</v>
      </c>
      <c r="AJ23" s="28">
        <f>AI23-AH23</f>
        <v>0.19444444444444442</v>
      </c>
    </row>
    <row r="24" spans="1:36">
      <c r="A24" s="1"/>
      <c r="B24" s="1">
        <v>20</v>
      </c>
      <c r="C24" s="1" t="s">
        <v>87</v>
      </c>
      <c r="D24" s="1" t="s">
        <v>88</v>
      </c>
      <c r="E24" s="1">
        <v>140</v>
      </c>
      <c r="F24" s="1"/>
      <c r="G24" s="1">
        <f>AC24+AD24+AE24+AF24+AG24</f>
        <v>90</v>
      </c>
      <c r="H24" s="1"/>
      <c r="I24" s="3">
        <v>1</v>
      </c>
      <c r="J24" s="3"/>
      <c r="K24" s="3">
        <v>1</v>
      </c>
      <c r="L24" s="3">
        <v>5</v>
      </c>
      <c r="M24" s="3">
        <v>5</v>
      </c>
      <c r="N24" s="3">
        <v>2</v>
      </c>
      <c r="O24" s="3">
        <v>3</v>
      </c>
      <c r="P24" s="3">
        <v>3</v>
      </c>
      <c r="Q24" s="3">
        <v>2</v>
      </c>
      <c r="R24" s="3">
        <v>2</v>
      </c>
      <c r="S24" s="3"/>
      <c r="T24" s="3">
        <v>5</v>
      </c>
      <c r="U24" s="3">
        <v>3</v>
      </c>
      <c r="V24" s="3">
        <v>4</v>
      </c>
      <c r="W24" s="3"/>
      <c r="X24" s="3"/>
      <c r="Y24" s="3"/>
      <c r="Z24" s="3"/>
      <c r="AA24" s="3"/>
      <c r="AB24" s="3"/>
      <c r="AC24" s="4">
        <f>(I24*0)+(N24*0)+(S24*0)+(X24*0)</f>
        <v>0</v>
      </c>
      <c r="AD24" s="1">
        <f>(J24*1)+(O24*1)+(T24*1)+(Y24*1)</f>
        <v>8</v>
      </c>
      <c r="AE24" s="1">
        <f>(K24*2)+(P24*2)+(U24*2)+(Z24*2)</f>
        <v>14</v>
      </c>
      <c r="AF24" s="1">
        <f>(L24*3)+(Q24*3)+(V24*3)+(AA24*3)</f>
        <v>33</v>
      </c>
      <c r="AG24" s="1">
        <f>(M24*5)+(R24*5)+(W24*5)+(AB24*5)</f>
        <v>35</v>
      </c>
      <c r="AH24" s="28">
        <v>0.4368055555555555</v>
      </c>
      <c r="AI24" s="28">
        <v>0.67291666666666661</v>
      </c>
      <c r="AJ24" s="28">
        <f>AI24-AH24</f>
        <v>0.2361111111111111</v>
      </c>
    </row>
    <row r="25" spans="1:36">
      <c r="A25" s="1"/>
      <c r="B25" s="1">
        <v>21</v>
      </c>
      <c r="C25" s="1" t="s">
        <v>89</v>
      </c>
      <c r="D25" s="1" t="s">
        <v>90</v>
      </c>
      <c r="E25" s="1">
        <v>139</v>
      </c>
      <c r="F25" s="1"/>
      <c r="G25" s="1">
        <f>AC25+AD25+AE25+AF25+AG25</f>
        <v>102</v>
      </c>
      <c r="H25" s="1"/>
      <c r="I25" s="3">
        <v>2</v>
      </c>
      <c r="J25" s="3"/>
      <c r="K25" s="3">
        <v>1</v>
      </c>
      <c r="L25" s="3">
        <v>4</v>
      </c>
      <c r="M25" s="3">
        <v>5</v>
      </c>
      <c r="N25" s="3">
        <v>1</v>
      </c>
      <c r="O25" s="3">
        <v>2</v>
      </c>
      <c r="P25" s="3">
        <v>1</v>
      </c>
      <c r="Q25" s="3">
        <v>8</v>
      </c>
      <c r="R25" s="3"/>
      <c r="S25" s="3">
        <v>2</v>
      </c>
      <c r="T25" s="3"/>
      <c r="U25" s="3">
        <v>3</v>
      </c>
      <c r="V25" s="3">
        <v>3</v>
      </c>
      <c r="W25" s="3">
        <v>4</v>
      </c>
      <c r="X25" s="3"/>
      <c r="Y25" s="3"/>
      <c r="Z25" s="3"/>
      <c r="AA25" s="3"/>
      <c r="AB25" s="3"/>
      <c r="AC25" s="4">
        <f>(I25*0)+(N25*0)+(S25*0)+(X25*0)</f>
        <v>0</v>
      </c>
      <c r="AD25" s="1">
        <f>(J25*1)+(O25*1)+(T25*1)+(Y25*1)</f>
        <v>2</v>
      </c>
      <c r="AE25" s="1">
        <f>(K25*2)+(P25*2)+(U25*2)+(Z25*2)</f>
        <v>10</v>
      </c>
      <c r="AF25" s="1">
        <f>(L25*3)+(Q25*3)+(V25*3)+(AA25*3)</f>
        <v>45</v>
      </c>
      <c r="AG25" s="1">
        <f>(M25*5)+(R25*5)+(W25*5)+(AB25*5)</f>
        <v>45</v>
      </c>
      <c r="AH25" s="28">
        <v>0.42569444444444443</v>
      </c>
      <c r="AI25" s="28">
        <v>0.67291666666666661</v>
      </c>
      <c r="AJ25" s="28">
        <f>AI25-AH25</f>
        <v>0.24722222222222218</v>
      </c>
    </row>
    <row r="26" spans="1:36" s="75" customFormat="1">
      <c r="A26" s="71"/>
      <c r="B26" s="71">
        <v>23</v>
      </c>
      <c r="C26" s="71" t="s">
        <v>118</v>
      </c>
      <c r="D26" s="71"/>
      <c r="E26" s="71">
        <v>34</v>
      </c>
      <c r="F26" s="71"/>
      <c r="G26" s="71" t="s">
        <v>126</v>
      </c>
      <c r="H26" s="71"/>
      <c r="I26" s="72">
        <v>1</v>
      </c>
      <c r="J26" s="72">
        <v>3</v>
      </c>
      <c r="K26" s="72">
        <v>2</v>
      </c>
      <c r="L26" s="72">
        <v>4</v>
      </c>
      <c r="M26" s="72">
        <v>2</v>
      </c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3">
        <f>(I26*0)+(N26*0)+(S26*0)+(X26*0)</f>
        <v>0</v>
      </c>
      <c r="AD26" s="71">
        <f>(J26*1)+(O26*1)+(T26*1)+(Y26*1)</f>
        <v>3</v>
      </c>
      <c r="AE26" s="71">
        <f>(K26*2)+(P26*2)+(U26*2)+(Z26*2)</f>
        <v>4</v>
      </c>
      <c r="AF26" s="71">
        <f>(L26*3)+(Q26*3)+(V26*3)+(AA26*3)</f>
        <v>12</v>
      </c>
      <c r="AG26" s="71">
        <f>(M26*5)+(R26*5)+(W26*5)+(AB26*5)</f>
        <v>10</v>
      </c>
      <c r="AH26" s="74">
        <v>0.43194444444444446</v>
      </c>
      <c r="AI26" s="74"/>
      <c r="AJ26" s="28">
        <f>AI26-AH26</f>
        <v>-0.43194444444444446</v>
      </c>
    </row>
    <row r="27" spans="1:36">
      <c r="A27" s="1"/>
      <c r="B27" s="1">
        <v>27</v>
      </c>
      <c r="C27" s="1"/>
      <c r="D27" s="1"/>
      <c r="E27" s="1"/>
      <c r="F27" s="1"/>
      <c r="G27" s="1">
        <f t="shared" ref="G20:G28" si="0">AC27+AD27+AE27+AF27+AG27</f>
        <v>0</v>
      </c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>
        <f t="shared" ref="AC12:AC28" si="1">(I27*0)+(N27*0)+(S27*0)+(X27*0)</f>
        <v>0</v>
      </c>
      <c r="AD27" s="1">
        <f t="shared" ref="AD12:AD28" si="2">(J27*1)+(O27*1)+(T27*1)+(Y27*1)</f>
        <v>0</v>
      </c>
      <c r="AE27" s="1">
        <f t="shared" ref="AE12:AE28" si="3">(K27*2)+(P27*2)+(U27*2)+(Z27*2)</f>
        <v>0</v>
      </c>
      <c r="AF27" s="1">
        <f t="shared" ref="AF12:AF28" si="4">(L27*3)+(Q27*3)+(V27*3)+(AA27*3)</f>
        <v>0</v>
      </c>
      <c r="AG27" s="1">
        <f t="shared" ref="AG12:AG28" si="5">(M27*5)+(R27*5)+(W27*5)+(AB27*5)</f>
        <v>0</v>
      </c>
    </row>
    <row r="28" spans="1:36">
      <c r="A28" s="1"/>
      <c r="B28" s="1">
        <v>28</v>
      </c>
      <c r="C28" s="1"/>
      <c r="D28" s="1"/>
      <c r="E28" s="1"/>
      <c r="F28" s="1"/>
      <c r="G28" s="1">
        <f t="shared" si="0"/>
        <v>0</v>
      </c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>
        <f t="shared" si="1"/>
        <v>0</v>
      </c>
      <c r="AD28" s="1">
        <f t="shared" si="2"/>
        <v>0</v>
      </c>
      <c r="AE28" s="1">
        <f t="shared" si="3"/>
        <v>0</v>
      </c>
      <c r="AF28" s="1">
        <f t="shared" si="4"/>
        <v>0</v>
      </c>
      <c r="AG28" s="1">
        <f t="shared" si="5"/>
        <v>0</v>
      </c>
    </row>
  </sheetData>
  <sortState ref="A11:AJ26">
    <sortCondition ref="G11:G26"/>
  </sortState>
  <mergeCells count="10">
    <mergeCell ref="A1:J1"/>
    <mergeCell ref="N1:AG1"/>
    <mergeCell ref="A2:AG2"/>
    <mergeCell ref="A3:AG3"/>
    <mergeCell ref="AC9:AG9"/>
    <mergeCell ref="A9:G9"/>
    <mergeCell ref="I9:M9"/>
    <mergeCell ref="N9:R9"/>
    <mergeCell ref="S9:W9"/>
    <mergeCell ref="X9:AB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AJ34"/>
  <sheetViews>
    <sheetView topLeftCell="D1" workbookViewId="0">
      <selection sqref="A1:AG17"/>
    </sheetView>
  </sheetViews>
  <sheetFormatPr baseColWidth="10" defaultRowHeight="15"/>
  <cols>
    <col min="1" max="1" width="4.140625" customWidth="1"/>
    <col min="2" max="2" width="4.5703125" customWidth="1"/>
    <col min="3" max="3" width="32.42578125" customWidth="1"/>
    <col min="4" max="4" width="16.28515625" customWidth="1"/>
    <col min="5" max="5" width="5.42578125" customWidth="1"/>
    <col min="6" max="6" width="9.5703125" customWidth="1"/>
    <col min="7" max="8" width="14" customWidth="1"/>
    <col min="9" max="9" width="5" customWidth="1"/>
    <col min="10" max="10" width="3.85546875" customWidth="1"/>
    <col min="11" max="11" width="3.7109375" customWidth="1"/>
    <col min="12" max="12" width="4" customWidth="1"/>
    <col min="13" max="23" width="3.85546875" customWidth="1"/>
    <col min="24" max="28" width="3.85546875" hidden="1" customWidth="1"/>
    <col min="29" max="29" width="7" customWidth="1"/>
    <col min="30" max="30" width="5.85546875" customWidth="1"/>
    <col min="31" max="31" width="5.5703125" customWidth="1"/>
    <col min="32" max="32" width="5" customWidth="1"/>
    <col min="33" max="33" width="5.85546875" customWidth="1"/>
    <col min="34" max="35" width="11.42578125" style="28"/>
  </cols>
  <sheetData>
    <row r="1" spans="1:36" ht="32.25" customHeight="1" thickBot="1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25"/>
      <c r="L1" s="26"/>
      <c r="M1" s="27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6" ht="38.25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6" ht="61.5">
      <c r="A3" s="50" t="s">
        <v>13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6" spans="1:36" s="10" customFormat="1" ht="15" customHeight="1">
      <c r="AH6" s="29"/>
      <c r="AI6" s="29"/>
    </row>
    <row r="9" spans="1:36">
      <c r="A9" s="63" t="s">
        <v>77</v>
      </c>
      <c r="B9" s="64"/>
      <c r="C9" s="64"/>
      <c r="D9" s="64"/>
      <c r="E9" s="64"/>
      <c r="F9" s="64"/>
      <c r="G9" s="65"/>
      <c r="H9" s="23"/>
      <c r="I9" s="63" t="s">
        <v>2</v>
      </c>
      <c r="J9" s="64"/>
      <c r="K9" s="64"/>
      <c r="L9" s="64"/>
      <c r="M9" s="65"/>
      <c r="N9" s="66" t="s">
        <v>3</v>
      </c>
      <c r="O9" s="66"/>
      <c r="P9" s="66"/>
      <c r="Q9" s="66"/>
      <c r="R9" s="66"/>
      <c r="S9" s="66" t="s">
        <v>4</v>
      </c>
      <c r="T9" s="66"/>
      <c r="U9" s="66"/>
      <c r="V9" s="66"/>
      <c r="W9" s="66"/>
      <c r="X9" s="66" t="s">
        <v>5</v>
      </c>
      <c r="Y9" s="66"/>
      <c r="Z9" s="66"/>
      <c r="AA9" s="66"/>
      <c r="AB9" s="66"/>
      <c r="AC9" s="63"/>
      <c r="AD9" s="64"/>
      <c r="AE9" s="64"/>
      <c r="AF9" s="64"/>
      <c r="AG9" s="65"/>
      <c r="AH9" s="28" t="s">
        <v>74</v>
      </c>
      <c r="AI9" s="30" t="s">
        <v>75</v>
      </c>
      <c r="AJ9" t="s">
        <v>11</v>
      </c>
    </row>
    <row r="10" spans="1:36">
      <c r="A10" s="18" t="s">
        <v>8</v>
      </c>
      <c r="B10" s="19" t="s">
        <v>9</v>
      </c>
      <c r="C10" s="20" t="s">
        <v>0</v>
      </c>
      <c r="D10" s="20" t="s">
        <v>6</v>
      </c>
      <c r="E10" s="20" t="s">
        <v>7</v>
      </c>
      <c r="F10" s="20" t="s">
        <v>10</v>
      </c>
      <c r="G10" s="20" t="s">
        <v>1</v>
      </c>
      <c r="H10" s="20" t="s">
        <v>11</v>
      </c>
      <c r="I10" s="21">
        <v>0</v>
      </c>
      <c r="J10" s="21">
        <v>1</v>
      </c>
      <c r="K10" s="21">
        <v>2</v>
      </c>
      <c r="L10" s="21">
        <v>3</v>
      </c>
      <c r="M10" s="21">
        <v>5</v>
      </c>
      <c r="N10" s="22">
        <v>0</v>
      </c>
      <c r="O10" s="22">
        <v>1</v>
      </c>
      <c r="P10" s="22">
        <v>2</v>
      </c>
      <c r="Q10" s="22">
        <v>3</v>
      </c>
      <c r="R10" s="22">
        <v>5</v>
      </c>
      <c r="S10" s="22">
        <v>0</v>
      </c>
      <c r="T10" s="22">
        <v>1</v>
      </c>
      <c r="U10" s="22">
        <v>2</v>
      </c>
      <c r="V10" s="22">
        <v>3</v>
      </c>
      <c r="W10" s="22">
        <v>5</v>
      </c>
      <c r="X10" s="22">
        <v>0</v>
      </c>
      <c r="Y10" s="22">
        <v>1</v>
      </c>
      <c r="Z10" s="22">
        <v>2</v>
      </c>
      <c r="AA10" s="22">
        <v>3</v>
      </c>
      <c r="AB10" s="22">
        <v>5</v>
      </c>
      <c r="AC10" s="4">
        <v>0</v>
      </c>
      <c r="AD10" s="4">
        <v>1</v>
      </c>
      <c r="AE10" s="4">
        <v>2</v>
      </c>
      <c r="AF10" s="4">
        <v>3</v>
      </c>
      <c r="AG10" s="4">
        <v>5</v>
      </c>
      <c r="AI10" s="30"/>
    </row>
    <row r="11" spans="1:36" s="86" customFormat="1">
      <c r="A11" s="81"/>
      <c r="B11" s="81">
        <v>1</v>
      </c>
      <c r="C11" s="81" t="s">
        <v>27</v>
      </c>
      <c r="D11" s="81"/>
      <c r="E11" s="81">
        <v>12</v>
      </c>
      <c r="F11" s="81"/>
      <c r="G11" s="81">
        <f>AC11+AD11+AE11+AF11+AG11+F11+H11</f>
        <v>14</v>
      </c>
      <c r="H11" s="81"/>
      <c r="I11" s="82">
        <v>7</v>
      </c>
      <c r="J11" s="82">
        <v>4</v>
      </c>
      <c r="K11" s="82"/>
      <c r="L11" s="82">
        <v>1</v>
      </c>
      <c r="M11" s="82"/>
      <c r="N11" s="82">
        <v>10</v>
      </c>
      <c r="O11" s="82">
        <v>1</v>
      </c>
      <c r="P11" s="82"/>
      <c r="Q11" s="82">
        <v>1</v>
      </c>
      <c r="R11" s="82"/>
      <c r="S11" s="82">
        <v>10</v>
      </c>
      <c r="T11" s="82">
        <v>1</v>
      </c>
      <c r="U11" s="82">
        <v>1</v>
      </c>
      <c r="V11" s="82"/>
      <c r="W11" s="82"/>
      <c r="X11" s="82"/>
      <c r="Y11" s="82"/>
      <c r="Z11" s="82"/>
      <c r="AA11" s="82"/>
      <c r="AB11" s="82"/>
      <c r="AC11" s="83">
        <f>(I11*0)+(N11*0)+(S11*0)+(X11*0)</f>
        <v>0</v>
      </c>
      <c r="AD11" s="81">
        <f>(J11*1)+(O11*1)+(T11*1)+(Y11*1)</f>
        <v>6</v>
      </c>
      <c r="AE11" s="81">
        <f>(K11*2)+(P11*2)+(U11*2)+(Z11*2)</f>
        <v>2</v>
      </c>
      <c r="AF11" s="81">
        <f>(L11*3)+(Q11*3)+(V11*3)+(AA11*3)</f>
        <v>6</v>
      </c>
      <c r="AG11" s="81">
        <f>(M11*5)+(R11*5)+(W11*5)+(AB11*5)</f>
        <v>0</v>
      </c>
      <c r="AH11" s="84">
        <v>0.44097222222222227</v>
      </c>
      <c r="AI11" s="85">
        <v>0.6743055555555556</v>
      </c>
      <c r="AJ11" s="84">
        <f>AI11-AH11</f>
        <v>0.23333333333333334</v>
      </c>
    </row>
    <row r="12" spans="1:36">
      <c r="A12" s="1"/>
      <c r="B12" s="1">
        <v>3</v>
      </c>
      <c r="C12" s="1" t="s">
        <v>29</v>
      </c>
      <c r="D12" s="1"/>
      <c r="E12" s="1">
        <v>17</v>
      </c>
      <c r="F12" s="1"/>
      <c r="G12" s="1">
        <f>AC12+AD12+AE12+AF12+AG12+F12+H12</f>
        <v>26</v>
      </c>
      <c r="H12" s="1"/>
      <c r="I12" s="3">
        <v>7</v>
      </c>
      <c r="J12" s="3">
        <v>2</v>
      </c>
      <c r="K12" s="3"/>
      <c r="L12" s="3">
        <v>2</v>
      </c>
      <c r="M12" s="3">
        <v>1</v>
      </c>
      <c r="N12" s="3">
        <v>8</v>
      </c>
      <c r="O12" s="3">
        <v>1</v>
      </c>
      <c r="P12" s="3">
        <v>1</v>
      </c>
      <c r="Q12" s="3">
        <v>2</v>
      </c>
      <c r="R12" s="3"/>
      <c r="S12" s="3">
        <v>10</v>
      </c>
      <c r="T12" s="3">
        <v>1</v>
      </c>
      <c r="U12" s="3"/>
      <c r="V12" s="3">
        <v>1</v>
      </c>
      <c r="W12" s="3"/>
      <c r="X12" s="3"/>
      <c r="Y12" s="3"/>
      <c r="Z12" s="3"/>
      <c r="AA12" s="3"/>
      <c r="AB12" s="3"/>
      <c r="AC12" s="4">
        <f>(I12*0)+(N12*0)+(S12*0)+(X12*0)</f>
        <v>0</v>
      </c>
      <c r="AD12" s="1">
        <f>(J12*1)+(O12*1)+(T12*1)+(Y12*1)</f>
        <v>4</v>
      </c>
      <c r="AE12" s="1">
        <f>(K12*2)+(P12*2)+(U12*2)+(Z12*2)</f>
        <v>2</v>
      </c>
      <c r="AF12" s="1">
        <f>(L12*3)+(Q12*3)+(V12*3)+(AA12*3)</f>
        <v>15</v>
      </c>
      <c r="AG12" s="1">
        <f>(M12*5)+(R12*5)+(W12*5)+(AB12*5)</f>
        <v>5</v>
      </c>
      <c r="AH12" s="28">
        <v>0.44444444444444442</v>
      </c>
      <c r="AI12" s="28">
        <v>0.6694444444444444</v>
      </c>
      <c r="AJ12" s="28">
        <f>AI12-AH12</f>
        <v>0.22499999999999998</v>
      </c>
    </row>
    <row r="13" spans="1:36">
      <c r="A13" s="1"/>
      <c r="B13" s="1">
        <v>2</v>
      </c>
      <c r="C13" s="1" t="s">
        <v>28</v>
      </c>
      <c r="D13" s="1"/>
      <c r="E13" s="1">
        <v>15</v>
      </c>
      <c r="F13" s="1"/>
      <c r="G13" s="1">
        <f>AC13+AD13+AE13+AF13+AG13+F13+H13</f>
        <v>41</v>
      </c>
      <c r="H13" s="1"/>
      <c r="I13" s="3">
        <v>5</v>
      </c>
      <c r="J13" s="3">
        <v>2</v>
      </c>
      <c r="K13" s="3">
        <v>2</v>
      </c>
      <c r="L13" s="3">
        <v>2</v>
      </c>
      <c r="M13" s="3">
        <v>1</v>
      </c>
      <c r="N13" s="3">
        <v>4</v>
      </c>
      <c r="O13" s="3">
        <v>4</v>
      </c>
      <c r="P13" s="3">
        <v>2</v>
      </c>
      <c r="Q13" s="3">
        <v>2</v>
      </c>
      <c r="R13" s="3"/>
      <c r="S13" s="3">
        <v>6</v>
      </c>
      <c r="T13" s="3">
        <v>4</v>
      </c>
      <c r="U13" s="3"/>
      <c r="V13" s="3">
        <v>2</v>
      </c>
      <c r="W13" s="3"/>
      <c r="X13" s="3"/>
      <c r="Y13" s="3"/>
      <c r="Z13" s="3"/>
      <c r="AA13" s="3"/>
      <c r="AB13" s="3"/>
      <c r="AC13" s="4">
        <f>(I13*0)+(N13*0)+(S13*0)+(X13*0)</f>
        <v>0</v>
      </c>
      <c r="AD13" s="1">
        <f>(J13*1)+(O13*1)+(T13*1)+(Y13*1)</f>
        <v>10</v>
      </c>
      <c r="AE13" s="1">
        <f>(K13*2)+(P13*2)+(U13*2)+(Z13*2)</f>
        <v>8</v>
      </c>
      <c r="AF13" s="1">
        <f>(L13*3)+(Q13*3)+(V13*3)+(AA13*3)</f>
        <v>18</v>
      </c>
      <c r="AG13" s="1">
        <f>(M13*5)+(R13*5)+(W13*5)+(AB13*5)</f>
        <v>5</v>
      </c>
      <c r="AH13" s="28">
        <v>0.44305555555555554</v>
      </c>
      <c r="AI13" s="28">
        <v>0.6430555555555556</v>
      </c>
      <c r="AJ13" s="28">
        <f>AI13-AH13</f>
        <v>0.20000000000000007</v>
      </c>
    </row>
    <row r="14" spans="1:36">
      <c r="A14" s="1"/>
      <c r="B14" s="1">
        <v>6</v>
      </c>
      <c r="C14" s="1" t="s">
        <v>30</v>
      </c>
      <c r="D14" s="1"/>
      <c r="E14" s="1">
        <v>20</v>
      </c>
      <c r="F14" s="1"/>
      <c r="G14" s="1">
        <f>AC14+AD14+AE14+AF14+AG14+F14+H14</f>
        <v>59</v>
      </c>
      <c r="H14" s="1"/>
      <c r="I14" s="3">
        <v>3</v>
      </c>
      <c r="J14" s="3">
        <v>2</v>
      </c>
      <c r="K14" s="3">
        <v>1</v>
      </c>
      <c r="L14" s="3">
        <v>4</v>
      </c>
      <c r="M14" s="3">
        <v>2</v>
      </c>
      <c r="N14" s="3">
        <v>4</v>
      </c>
      <c r="O14" s="3">
        <v>2</v>
      </c>
      <c r="P14" s="3">
        <v>3</v>
      </c>
      <c r="Q14" s="3">
        <v>1</v>
      </c>
      <c r="R14" s="3">
        <v>2</v>
      </c>
      <c r="S14" s="3">
        <v>8</v>
      </c>
      <c r="T14" s="3"/>
      <c r="U14" s="3">
        <v>2</v>
      </c>
      <c r="V14" s="3">
        <v>1</v>
      </c>
      <c r="W14" s="3">
        <v>1</v>
      </c>
      <c r="X14" s="3"/>
      <c r="Y14" s="3"/>
      <c r="Z14" s="3"/>
      <c r="AA14" s="3"/>
      <c r="AB14" s="3"/>
      <c r="AC14" s="4">
        <f>(I14*0)+(N14*0)+(S14*0)+(X14*0)</f>
        <v>0</v>
      </c>
      <c r="AD14" s="1">
        <f>(J14*1)+(O14*1)+(T14*1)+(Y14*1)</f>
        <v>4</v>
      </c>
      <c r="AE14" s="1">
        <f>(K14*2)+(P14*2)+(U14*2)+(Z14*2)</f>
        <v>12</v>
      </c>
      <c r="AF14" s="1">
        <f>(L14*3)+(Q14*3)+(V14*3)+(AA14*3)</f>
        <v>18</v>
      </c>
      <c r="AG14" s="1">
        <f>(M14*5)+(R14*5)+(W14*5)+(AB14*5)</f>
        <v>25</v>
      </c>
      <c r="AH14" s="28">
        <v>0.4381944444444445</v>
      </c>
      <c r="AI14" s="28">
        <v>0.67847222222222225</v>
      </c>
      <c r="AJ14" s="28">
        <f>AI14-AH14</f>
        <v>0.24027777777777776</v>
      </c>
    </row>
    <row r="15" spans="1:36">
      <c r="A15" s="1"/>
      <c r="B15" s="1">
        <v>8</v>
      </c>
      <c r="C15" s="1" t="s">
        <v>31</v>
      </c>
      <c r="D15" s="1"/>
      <c r="E15" s="1">
        <v>14</v>
      </c>
      <c r="F15" s="1"/>
      <c r="G15" s="1">
        <f>AC15+AD15+AE15+AF15+AG15+F15+H15</f>
        <v>78</v>
      </c>
      <c r="H15" s="1"/>
      <c r="I15" s="3">
        <v>3</v>
      </c>
      <c r="J15" s="3">
        <v>3</v>
      </c>
      <c r="K15" s="3">
        <v>1</v>
      </c>
      <c r="L15" s="3">
        <v>1</v>
      </c>
      <c r="M15" s="3">
        <v>4</v>
      </c>
      <c r="N15" s="3">
        <v>3</v>
      </c>
      <c r="O15" s="3">
        <v>2</v>
      </c>
      <c r="P15" s="3">
        <v>1</v>
      </c>
      <c r="Q15" s="3">
        <v>5</v>
      </c>
      <c r="R15" s="3">
        <v>1</v>
      </c>
      <c r="S15" s="3">
        <v>3</v>
      </c>
      <c r="T15" s="3">
        <v>3</v>
      </c>
      <c r="U15" s="3">
        <v>1</v>
      </c>
      <c r="V15" s="3">
        <v>2</v>
      </c>
      <c r="W15" s="3">
        <v>3</v>
      </c>
      <c r="X15" s="3"/>
      <c r="Y15" s="3"/>
      <c r="Z15" s="3"/>
      <c r="AA15" s="3"/>
      <c r="AB15" s="3"/>
      <c r="AC15" s="4">
        <f>(I15*0)+(N15*0)+(S15*0)+(X15*0)</f>
        <v>0</v>
      </c>
      <c r="AD15" s="1">
        <f>(J15*1)+(O15*1)+(T15*1)+(Y15*1)</f>
        <v>8</v>
      </c>
      <c r="AE15" s="1">
        <f>(K15*2)+(P15*2)+(U15*2)+(Z15*2)</f>
        <v>6</v>
      </c>
      <c r="AF15" s="1">
        <f>(L15*3)+(Q15*3)+(V15*3)+(AA15*3)</f>
        <v>24</v>
      </c>
      <c r="AG15" s="1">
        <f>(M15*5)+(R15*5)+(W15*5)+(AB15*5)</f>
        <v>40</v>
      </c>
      <c r="AH15" s="28">
        <v>0.43958333333333338</v>
      </c>
      <c r="AI15" s="28">
        <v>0.67847222222222225</v>
      </c>
      <c r="AJ15" s="28">
        <f>AI15-AH15</f>
        <v>0.23888888888888887</v>
      </c>
    </row>
    <row r="16" spans="1:36" s="80" customFormat="1">
      <c r="A16" s="76"/>
      <c r="B16" s="76">
        <v>10</v>
      </c>
      <c r="C16" s="76" t="s">
        <v>42</v>
      </c>
      <c r="D16" s="76" t="s">
        <v>92</v>
      </c>
      <c r="E16" s="76">
        <v>118</v>
      </c>
      <c r="F16" s="76"/>
      <c r="G16" s="76">
        <f>AC16+AD16+AE16+AF16+AG16+F16+H16</f>
        <v>113</v>
      </c>
      <c r="H16" s="76"/>
      <c r="I16" s="77">
        <v>1</v>
      </c>
      <c r="J16" s="77"/>
      <c r="K16" s="77">
        <v>3</v>
      </c>
      <c r="L16" s="77">
        <v>3</v>
      </c>
      <c r="M16" s="77">
        <v>5</v>
      </c>
      <c r="N16" s="77">
        <v>2</v>
      </c>
      <c r="O16" s="77">
        <v>1</v>
      </c>
      <c r="P16" s="77">
        <v>1</v>
      </c>
      <c r="Q16" s="77">
        <v>3</v>
      </c>
      <c r="R16" s="77">
        <v>5</v>
      </c>
      <c r="S16" s="77">
        <v>1</v>
      </c>
      <c r="T16" s="77">
        <v>1</v>
      </c>
      <c r="U16" s="77">
        <v>1</v>
      </c>
      <c r="V16" s="77">
        <v>6</v>
      </c>
      <c r="W16" s="77">
        <v>3</v>
      </c>
      <c r="X16" s="77"/>
      <c r="Y16" s="77"/>
      <c r="Z16" s="77"/>
      <c r="AA16" s="77"/>
      <c r="AB16" s="77"/>
      <c r="AC16" s="78">
        <f>(I16*0)+(N16*0)+(S16*0)+(X16*0)</f>
        <v>0</v>
      </c>
      <c r="AD16" s="76">
        <f>(J16*1)+(O16*1)+(T16*1)+(Y16*1)</f>
        <v>2</v>
      </c>
      <c r="AE16" s="76">
        <f>(K16*2)+(P16*2)+(U16*2)+(Z16*2)</f>
        <v>10</v>
      </c>
      <c r="AF16" s="76">
        <f>(L16*3)+(Q16*3)+(V16*3)+(AA16*3)</f>
        <v>36</v>
      </c>
      <c r="AG16" s="76">
        <f>(M16*5)+(R16*5)+(W16*5)+(AB16*5)</f>
        <v>65</v>
      </c>
      <c r="AH16" s="79">
        <v>0.44375000000000003</v>
      </c>
      <c r="AI16" s="79">
        <v>0.65555555555555556</v>
      </c>
      <c r="AJ16" s="79">
        <f>AI16-AH16</f>
        <v>0.21180555555555552</v>
      </c>
    </row>
    <row r="17" spans="1:36">
      <c r="A17" s="1"/>
      <c r="B17" s="1">
        <v>11</v>
      </c>
      <c r="C17" s="1" t="s">
        <v>130</v>
      </c>
      <c r="D17" s="1"/>
      <c r="E17" s="1">
        <v>11</v>
      </c>
      <c r="F17" s="1"/>
      <c r="G17" s="1" t="s">
        <v>126</v>
      </c>
      <c r="H17" s="1"/>
      <c r="I17" s="3">
        <v>1</v>
      </c>
      <c r="J17" s="3">
        <v>1</v>
      </c>
      <c r="K17" s="3">
        <v>3</v>
      </c>
      <c r="L17" s="3">
        <v>4</v>
      </c>
      <c r="M17" s="3">
        <v>3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4">
        <f>(I17*0)+(N17*0)+(S17*0)+(X17*0)</f>
        <v>0</v>
      </c>
      <c r="AD17" s="1">
        <f>(J17*1)+(O17*1)+(T17*1)+(Y17*1)</f>
        <v>1</v>
      </c>
      <c r="AE17" s="1">
        <f>(K17*2)+(P17*2)+(U17*2)+(Z17*2)</f>
        <v>6</v>
      </c>
      <c r="AF17" s="1">
        <f>(L17*3)+(Q17*3)+(V17*3)+(AA17*3)</f>
        <v>12</v>
      </c>
      <c r="AG17" s="1">
        <f>(M17*5)+(R17*5)+(W17*5)+(AB17*5)</f>
        <v>15</v>
      </c>
      <c r="AJ17" s="28">
        <f>AI17-AH17</f>
        <v>0</v>
      </c>
    </row>
    <row r="18" spans="1:36">
      <c r="A18" s="1"/>
      <c r="B18" s="1">
        <v>12</v>
      </c>
      <c r="C18" s="1"/>
      <c r="D18" s="1"/>
      <c r="E18" s="1"/>
      <c r="F18" s="1"/>
      <c r="G18" s="1">
        <f t="shared" ref="G11:G25" si="0">AC18+AD18+AE18+AF18+AG18+F18+H18</f>
        <v>0</v>
      </c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4">
        <f t="shared" ref="AC12:AC34" si="1">(I18*0)+(N18*0)+(S18*0)+(X18*0)</f>
        <v>0</v>
      </c>
      <c r="AD18" s="1">
        <f t="shared" ref="AD12:AD34" si="2">(J18*1)+(O18*1)+(T18*1)+(Y18*1)</f>
        <v>0</v>
      </c>
      <c r="AE18" s="1">
        <f t="shared" ref="AE12:AE34" si="3">(K18*2)+(P18*2)+(U18*2)+(Z18*2)</f>
        <v>0</v>
      </c>
      <c r="AF18" s="1">
        <f t="shared" ref="AF12:AF34" si="4">(L18*3)+(Q18*3)+(V18*3)+(AA18*3)</f>
        <v>0</v>
      </c>
      <c r="AG18" s="1">
        <f t="shared" ref="AG12:AG34" si="5">(M18*5)+(R18*5)+(W18*5)+(AB18*5)</f>
        <v>0</v>
      </c>
      <c r="AJ18" s="28">
        <f t="shared" ref="AJ12:AJ26" si="6">AI18-AH18</f>
        <v>0</v>
      </c>
    </row>
    <row r="19" spans="1:36">
      <c r="A19" s="1"/>
      <c r="B19" s="1">
        <v>13</v>
      </c>
      <c r="C19" s="1"/>
      <c r="D19" s="1"/>
      <c r="E19" s="1"/>
      <c r="F19" s="1"/>
      <c r="G19" s="1">
        <f t="shared" si="0"/>
        <v>0</v>
      </c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4">
        <f t="shared" si="1"/>
        <v>0</v>
      </c>
      <c r="AD19" s="1">
        <f t="shared" si="2"/>
        <v>0</v>
      </c>
      <c r="AE19" s="1">
        <f t="shared" si="3"/>
        <v>0</v>
      </c>
      <c r="AF19" s="1">
        <f t="shared" si="4"/>
        <v>0</v>
      </c>
      <c r="AG19" s="1">
        <f t="shared" si="5"/>
        <v>0</v>
      </c>
      <c r="AJ19" s="28">
        <f t="shared" si="6"/>
        <v>0</v>
      </c>
    </row>
    <row r="20" spans="1:36">
      <c r="A20" s="1"/>
      <c r="B20" s="1">
        <v>14</v>
      </c>
      <c r="C20" s="1"/>
      <c r="D20" s="1"/>
      <c r="E20" s="1"/>
      <c r="F20" s="1"/>
      <c r="G20" s="1">
        <f t="shared" si="0"/>
        <v>0</v>
      </c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">
        <f t="shared" si="1"/>
        <v>0</v>
      </c>
      <c r="AD20" s="1">
        <f t="shared" si="2"/>
        <v>0</v>
      </c>
      <c r="AE20" s="1">
        <f t="shared" si="3"/>
        <v>0</v>
      </c>
      <c r="AF20" s="1">
        <f t="shared" si="4"/>
        <v>0</v>
      </c>
      <c r="AG20" s="1">
        <f t="shared" si="5"/>
        <v>0</v>
      </c>
      <c r="AJ20" s="28">
        <f t="shared" si="6"/>
        <v>0</v>
      </c>
    </row>
    <row r="21" spans="1:36">
      <c r="A21" s="1"/>
      <c r="B21" s="1">
        <v>15</v>
      </c>
      <c r="C21" s="1"/>
      <c r="D21" s="1"/>
      <c r="E21" s="1"/>
      <c r="F21" s="1"/>
      <c r="G21" s="1">
        <f t="shared" si="0"/>
        <v>0</v>
      </c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>
        <f t="shared" si="1"/>
        <v>0</v>
      </c>
      <c r="AD21" s="1">
        <f t="shared" si="2"/>
        <v>0</v>
      </c>
      <c r="AE21" s="1">
        <f t="shared" si="3"/>
        <v>0</v>
      </c>
      <c r="AF21" s="1">
        <f t="shared" si="4"/>
        <v>0</v>
      </c>
      <c r="AG21" s="1">
        <f t="shared" si="5"/>
        <v>0</v>
      </c>
      <c r="AJ21" s="28">
        <f t="shared" si="6"/>
        <v>0</v>
      </c>
    </row>
    <row r="22" spans="1:36">
      <c r="A22" s="1"/>
      <c r="B22" s="1">
        <v>16</v>
      </c>
      <c r="C22" s="1"/>
      <c r="D22" s="1"/>
      <c r="E22" s="1"/>
      <c r="F22" s="1"/>
      <c r="G22" s="1">
        <f t="shared" si="0"/>
        <v>0</v>
      </c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4">
        <f t="shared" si="1"/>
        <v>0</v>
      </c>
      <c r="AD22" s="1">
        <f t="shared" si="2"/>
        <v>0</v>
      </c>
      <c r="AE22" s="1">
        <f t="shared" si="3"/>
        <v>0</v>
      </c>
      <c r="AF22" s="1">
        <f t="shared" si="4"/>
        <v>0</v>
      </c>
      <c r="AG22" s="1">
        <f t="shared" si="5"/>
        <v>0</v>
      </c>
      <c r="AJ22" s="28">
        <f t="shared" si="6"/>
        <v>0</v>
      </c>
    </row>
    <row r="23" spans="1:36">
      <c r="A23" s="1"/>
      <c r="B23" s="1">
        <v>17</v>
      </c>
      <c r="C23" s="1"/>
      <c r="D23" s="1"/>
      <c r="E23" s="1"/>
      <c r="F23" s="1"/>
      <c r="G23" s="1">
        <f t="shared" si="0"/>
        <v>0</v>
      </c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>
        <f t="shared" si="1"/>
        <v>0</v>
      </c>
      <c r="AD23" s="1">
        <f t="shared" si="2"/>
        <v>0</v>
      </c>
      <c r="AE23" s="1">
        <f t="shared" si="3"/>
        <v>0</v>
      </c>
      <c r="AF23" s="1">
        <f t="shared" si="4"/>
        <v>0</v>
      </c>
      <c r="AG23" s="1">
        <f t="shared" si="5"/>
        <v>0</v>
      </c>
      <c r="AJ23" s="28">
        <f t="shared" si="6"/>
        <v>0</v>
      </c>
    </row>
    <row r="24" spans="1:36">
      <c r="A24" s="1"/>
      <c r="B24" s="1">
        <v>18</v>
      </c>
      <c r="C24" s="1"/>
      <c r="D24" s="1"/>
      <c r="E24" s="1"/>
      <c r="F24" s="1"/>
      <c r="G24" s="1">
        <f t="shared" si="0"/>
        <v>0</v>
      </c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>
        <f t="shared" si="1"/>
        <v>0</v>
      </c>
      <c r="AD24" s="1">
        <f t="shared" si="2"/>
        <v>0</v>
      </c>
      <c r="AE24" s="1">
        <f t="shared" si="3"/>
        <v>0</v>
      </c>
      <c r="AF24" s="1">
        <f t="shared" si="4"/>
        <v>0</v>
      </c>
      <c r="AG24" s="1">
        <f t="shared" si="5"/>
        <v>0</v>
      </c>
      <c r="AJ24" s="28">
        <f t="shared" si="6"/>
        <v>0</v>
      </c>
    </row>
    <row r="25" spans="1:36">
      <c r="A25" s="1"/>
      <c r="B25" s="1">
        <v>19</v>
      </c>
      <c r="C25" s="1"/>
      <c r="D25" s="1"/>
      <c r="E25" s="1"/>
      <c r="F25" s="1"/>
      <c r="G25" s="1">
        <f t="shared" si="0"/>
        <v>0</v>
      </c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>
        <f t="shared" si="1"/>
        <v>0</v>
      </c>
      <c r="AD25" s="1">
        <f t="shared" si="2"/>
        <v>0</v>
      </c>
      <c r="AE25" s="1">
        <f t="shared" si="3"/>
        <v>0</v>
      </c>
      <c r="AF25" s="1">
        <f t="shared" si="4"/>
        <v>0</v>
      </c>
      <c r="AG25" s="1">
        <f t="shared" si="5"/>
        <v>0</v>
      </c>
      <c r="AJ25" s="28">
        <f t="shared" si="6"/>
        <v>0</v>
      </c>
    </row>
    <row r="26" spans="1:36">
      <c r="A26" s="1"/>
      <c r="B26" s="1">
        <v>20</v>
      </c>
      <c r="C26" s="1"/>
      <c r="D26" s="1"/>
      <c r="E26" s="1"/>
      <c r="F26" s="1"/>
      <c r="G26" s="1">
        <f t="shared" ref="G26:G34" si="7">AC26+AD26+AE26+AF26+AG26</f>
        <v>0</v>
      </c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>
        <f t="shared" si="1"/>
        <v>0</v>
      </c>
      <c r="AD26" s="1">
        <f t="shared" si="2"/>
        <v>0</v>
      </c>
      <c r="AE26" s="1">
        <f t="shared" si="3"/>
        <v>0</v>
      </c>
      <c r="AF26" s="1">
        <f t="shared" si="4"/>
        <v>0</v>
      </c>
      <c r="AG26" s="1">
        <f t="shared" si="5"/>
        <v>0</v>
      </c>
      <c r="AJ26" s="28">
        <f t="shared" si="6"/>
        <v>0</v>
      </c>
    </row>
    <row r="27" spans="1:36">
      <c r="A27" s="1"/>
      <c r="B27" s="1">
        <v>21</v>
      </c>
      <c r="C27" s="1"/>
      <c r="D27" s="1"/>
      <c r="E27" s="1"/>
      <c r="F27" s="1"/>
      <c r="G27" s="1">
        <f t="shared" si="7"/>
        <v>0</v>
      </c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>
        <f t="shared" si="1"/>
        <v>0</v>
      </c>
      <c r="AD27" s="1">
        <f t="shared" si="2"/>
        <v>0</v>
      </c>
      <c r="AE27" s="1">
        <f t="shared" si="3"/>
        <v>0</v>
      </c>
      <c r="AF27" s="1">
        <f t="shared" si="4"/>
        <v>0</v>
      </c>
      <c r="AG27" s="1">
        <f t="shared" si="5"/>
        <v>0</v>
      </c>
    </row>
    <row r="28" spans="1:36">
      <c r="A28" s="1"/>
      <c r="B28" s="1">
        <v>22</v>
      </c>
      <c r="C28" s="1"/>
      <c r="D28" s="1"/>
      <c r="E28" s="1"/>
      <c r="F28" s="1"/>
      <c r="G28" s="1">
        <f t="shared" si="7"/>
        <v>0</v>
      </c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>
        <f t="shared" si="1"/>
        <v>0</v>
      </c>
      <c r="AD28" s="1">
        <f t="shared" si="2"/>
        <v>0</v>
      </c>
      <c r="AE28" s="1">
        <f t="shared" si="3"/>
        <v>0</v>
      </c>
      <c r="AF28" s="1">
        <f t="shared" si="4"/>
        <v>0</v>
      </c>
      <c r="AG28" s="1">
        <f t="shared" si="5"/>
        <v>0</v>
      </c>
    </row>
    <row r="29" spans="1:36">
      <c r="A29" s="1"/>
      <c r="B29" s="1">
        <v>23</v>
      </c>
      <c r="C29" s="1"/>
      <c r="D29" s="1"/>
      <c r="E29" s="1"/>
      <c r="F29" s="1"/>
      <c r="G29" s="1">
        <f t="shared" si="7"/>
        <v>0</v>
      </c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>
        <f t="shared" si="1"/>
        <v>0</v>
      </c>
      <c r="AD29" s="1">
        <f t="shared" si="2"/>
        <v>0</v>
      </c>
      <c r="AE29" s="1">
        <f t="shared" si="3"/>
        <v>0</v>
      </c>
      <c r="AF29" s="1">
        <f t="shared" si="4"/>
        <v>0</v>
      </c>
      <c r="AG29" s="1">
        <f t="shared" si="5"/>
        <v>0</v>
      </c>
    </row>
    <row r="30" spans="1:36">
      <c r="A30" s="1"/>
      <c r="B30" s="1">
        <v>24</v>
      </c>
      <c r="C30" s="1"/>
      <c r="D30" s="1"/>
      <c r="E30" s="1"/>
      <c r="F30" s="1"/>
      <c r="G30" s="1">
        <f t="shared" si="7"/>
        <v>0</v>
      </c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>
        <f t="shared" si="1"/>
        <v>0</v>
      </c>
      <c r="AD30" s="1">
        <f t="shared" si="2"/>
        <v>0</v>
      </c>
      <c r="AE30" s="1">
        <f t="shared" si="3"/>
        <v>0</v>
      </c>
      <c r="AF30" s="1">
        <f t="shared" si="4"/>
        <v>0</v>
      </c>
      <c r="AG30" s="1">
        <f t="shared" si="5"/>
        <v>0</v>
      </c>
    </row>
    <row r="31" spans="1:36">
      <c r="A31" s="1"/>
      <c r="B31" s="1">
        <v>25</v>
      </c>
      <c r="C31" s="1"/>
      <c r="D31" s="1"/>
      <c r="E31" s="1"/>
      <c r="F31" s="1"/>
      <c r="G31" s="1">
        <f t="shared" si="7"/>
        <v>0</v>
      </c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>
        <f t="shared" si="1"/>
        <v>0</v>
      </c>
      <c r="AD31" s="1">
        <f t="shared" si="2"/>
        <v>0</v>
      </c>
      <c r="AE31" s="1">
        <f t="shared" si="3"/>
        <v>0</v>
      </c>
      <c r="AF31" s="1">
        <f t="shared" si="4"/>
        <v>0</v>
      </c>
      <c r="AG31" s="1">
        <f t="shared" si="5"/>
        <v>0</v>
      </c>
    </row>
    <row r="32" spans="1:36">
      <c r="A32" s="1"/>
      <c r="B32" s="1">
        <v>26</v>
      </c>
      <c r="C32" s="1"/>
      <c r="D32" s="1"/>
      <c r="E32" s="1"/>
      <c r="F32" s="1"/>
      <c r="G32" s="1">
        <f t="shared" si="7"/>
        <v>0</v>
      </c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>
        <f t="shared" si="1"/>
        <v>0</v>
      </c>
      <c r="AD32" s="1">
        <f t="shared" si="2"/>
        <v>0</v>
      </c>
      <c r="AE32" s="1">
        <f t="shared" si="3"/>
        <v>0</v>
      </c>
      <c r="AF32" s="1">
        <f t="shared" si="4"/>
        <v>0</v>
      </c>
      <c r="AG32" s="1">
        <f t="shared" si="5"/>
        <v>0</v>
      </c>
    </row>
    <row r="33" spans="1:33">
      <c r="A33" s="1"/>
      <c r="B33" s="1">
        <v>27</v>
      </c>
      <c r="C33" s="1"/>
      <c r="D33" s="1"/>
      <c r="E33" s="1"/>
      <c r="F33" s="1"/>
      <c r="G33" s="1">
        <f t="shared" si="7"/>
        <v>0</v>
      </c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>
        <f t="shared" si="1"/>
        <v>0</v>
      </c>
      <c r="AD33" s="1">
        <f t="shared" si="2"/>
        <v>0</v>
      </c>
      <c r="AE33" s="1">
        <f t="shared" si="3"/>
        <v>0</v>
      </c>
      <c r="AF33" s="1">
        <f t="shared" si="4"/>
        <v>0</v>
      </c>
      <c r="AG33" s="1">
        <f t="shared" si="5"/>
        <v>0</v>
      </c>
    </row>
    <row r="34" spans="1:33">
      <c r="A34" s="1"/>
      <c r="B34" s="1">
        <v>28</v>
      </c>
      <c r="C34" s="1"/>
      <c r="D34" s="1"/>
      <c r="E34" s="1"/>
      <c r="F34" s="1"/>
      <c r="G34" s="1">
        <f t="shared" si="7"/>
        <v>0</v>
      </c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>
        <f t="shared" si="1"/>
        <v>0</v>
      </c>
      <c r="AD34" s="1">
        <f t="shared" si="2"/>
        <v>0</v>
      </c>
      <c r="AE34" s="1">
        <f t="shared" si="3"/>
        <v>0</v>
      </c>
      <c r="AF34" s="1">
        <f t="shared" si="4"/>
        <v>0</v>
      </c>
      <c r="AG34" s="1">
        <f t="shared" si="5"/>
        <v>0</v>
      </c>
    </row>
  </sheetData>
  <sortState ref="A11:AJ17">
    <sortCondition ref="G11:G17"/>
  </sortState>
  <mergeCells count="10">
    <mergeCell ref="A1:J1"/>
    <mergeCell ref="N1:AG1"/>
    <mergeCell ref="A2:AG2"/>
    <mergeCell ref="A3:AG3"/>
    <mergeCell ref="AC9:AG9"/>
    <mergeCell ref="A9:G9"/>
    <mergeCell ref="I9:M9"/>
    <mergeCell ref="N9:R9"/>
    <mergeCell ref="S9:W9"/>
    <mergeCell ref="X9:AB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espoir 80</vt:lpstr>
      <vt:lpstr>loisir</vt:lpstr>
      <vt:lpstr>clasique</vt:lpstr>
      <vt:lpstr>espoir 125</vt:lpstr>
      <vt:lpstr>randoneur</vt:lpstr>
      <vt:lpstr>Gentlemane </vt:lpstr>
      <vt:lpstr>SENIOR</vt:lpstr>
      <vt:lpstr>junior</vt:lpstr>
      <vt:lpstr>Nationaux</vt:lpstr>
      <vt:lpstr>expert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dulière</dc:creator>
  <cp:lastModifiedBy>irènewauquier</cp:lastModifiedBy>
  <cp:lastPrinted>2016-11-13T16:20:46Z</cp:lastPrinted>
  <dcterms:created xsi:type="dcterms:W3CDTF">2015-11-10T19:24:53Z</dcterms:created>
  <dcterms:modified xsi:type="dcterms:W3CDTF">2016-11-13T16:21:54Z</dcterms:modified>
</cp:coreProperties>
</file>